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Väg- och järnvägsavdelningen\Data och System\Data och analys\STRADA\6.Dataförvaltning\62.Off_stat\Webbtabeller\Storhelg\Påsk-midsommar\"/>
    </mc:Choice>
  </mc:AlternateContent>
  <bookViews>
    <workbookView xWindow="120" yWindow="105" windowWidth="15180" windowHeight="8505"/>
  </bookViews>
  <sheets>
    <sheet name="Påsk" sheetId="6" r:id="rId1"/>
    <sheet name="Midsommarstatistik" sheetId="4" r:id="rId2"/>
    <sheet name="ESRI_MAPINFO_SHEET" sheetId="5" state="veryHidden" r:id="rId3"/>
  </sheets>
  <calcPr calcId="162913"/>
</workbook>
</file>

<file path=xl/calcChain.xml><?xml version="1.0" encoding="utf-8"?>
<calcChain xmlns="http://schemas.openxmlformats.org/spreadsheetml/2006/main">
  <c r="F102" i="4" l="1"/>
  <c r="F34" i="4"/>
  <c r="E34" i="4"/>
  <c r="H34" i="4"/>
  <c r="D34" i="4"/>
  <c r="C34" i="4"/>
  <c r="B34" i="4"/>
  <c r="H69" i="4" l="1"/>
  <c r="F69" i="4"/>
  <c r="E69" i="4"/>
  <c r="D69" i="4"/>
  <c r="C69" i="4"/>
  <c r="B69" i="4"/>
  <c r="D104" i="4"/>
  <c r="E104" i="4"/>
  <c r="F104" i="4"/>
  <c r="H104" i="4"/>
  <c r="B104" i="4"/>
  <c r="C104" i="4"/>
  <c r="B29" i="6"/>
  <c r="D29" i="6"/>
  <c r="I29" i="6"/>
  <c r="H29" i="6"/>
  <c r="G29" i="6"/>
  <c r="F29" i="6"/>
  <c r="E29" i="6"/>
  <c r="C29" i="6"/>
  <c r="I58" i="6"/>
  <c r="H58" i="6"/>
  <c r="G58" i="6"/>
  <c r="F58" i="6"/>
  <c r="E58" i="6"/>
  <c r="D58" i="6"/>
  <c r="B58" i="6"/>
  <c r="C58" i="6"/>
  <c r="G101" i="4" l="1"/>
  <c r="G104" i="4" s="1"/>
  <c r="G66" i="4"/>
  <c r="G69" i="4" s="1"/>
  <c r="G32" i="4"/>
  <c r="G31" i="4"/>
  <c r="G30" i="4"/>
  <c r="G34" i="4" l="1"/>
  <c r="H50" i="6" l="1"/>
  <c r="H49" i="6"/>
  <c r="G49" i="6"/>
  <c r="H48" i="6"/>
  <c r="G48" i="6"/>
  <c r="H47" i="6"/>
  <c r="G47" i="6"/>
  <c r="H46" i="6"/>
  <c r="G20" i="6"/>
  <c r="H20" i="6" s="1"/>
  <c r="G19" i="6"/>
  <c r="G18" i="6"/>
  <c r="H17" i="6"/>
  <c r="H16" i="6"/>
  <c r="H15" i="6"/>
  <c r="H14" i="6"/>
  <c r="H13" i="6"/>
  <c r="H12" i="6"/>
  <c r="H11" i="6"/>
  <c r="H10" i="6"/>
  <c r="H9" i="6"/>
  <c r="H8" i="6"/>
  <c r="H7" i="6"/>
  <c r="H6" i="6"/>
  <c r="H5" i="6"/>
  <c r="H18" i="6" l="1"/>
  <c r="H19" i="6"/>
</calcChain>
</file>

<file path=xl/sharedStrings.xml><?xml version="1.0" encoding="utf-8"?>
<sst xmlns="http://schemas.openxmlformats.org/spreadsheetml/2006/main" count="66" uniqueCount="32">
  <si>
    <t>Antal dödade personer</t>
  </si>
  <si>
    <t>Torsdag</t>
  </si>
  <si>
    <t>Midsommarafton</t>
  </si>
  <si>
    <t>Midsommardagen</t>
  </si>
  <si>
    <t>Söndag</t>
  </si>
  <si>
    <t>Summa midsommar</t>
  </si>
  <si>
    <t>Medeltal midsommar</t>
  </si>
  <si>
    <t>Medeltal juni i övrigt</t>
  </si>
  <si>
    <t>Antal svårt och lindrigt skadade personer</t>
  </si>
  <si>
    <t xml:space="preserve">Antal olyckor med personskada </t>
  </si>
  <si>
    <t>År</t>
  </si>
  <si>
    <t>Datum för skärtorsdag</t>
  </si>
  <si>
    <t>Skärtorsdag</t>
  </si>
  <si>
    <t>Långfredag</t>
  </si>
  <si>
    <t>Påskafton</t>
  </si>
  <si>
    <t>Påskdagen</t>
  </si>
  <si>
    <t>Annandag</t>
  </si>
  <si>
    <t>Summa påsk</t>
  </si>
  <si>
    <t>Medeltal påsk</t>
  </si>
  <si>
    <t>Medeltal mars-april i övrigt</t>
  </si>
  <si>
    <t>Större bortfall från och med 2013 pga problem med polisens ärendehanteringssystem.</t>
  </si>
  <si>
    <t>POLISRAPPORTERADE OLYCKOR, STATISTIK PÅSKEN åren 2000-</t>
  </si>
  <si>
    <t>POLISRAPPORTERADE OLYCKOR, STATISTIK MIDSOMMARHELGEN åren 1995-</t>
  </si>
  <si>
    <t>Summa midsommarhelg</t>
  </si>
  <si>
    <t>Medeltal midsommarhelg</t>
  </si>
  <si>
    <t>*Preliminära uppgifter</t>
  </si>
  <si>
    <t>Större bortfall i antal skadade från och med 2013-2016 pga problem med polisens ärendehanteringssystem.</t>
  </si>
  <si>
    <t>Större bortfall i skadeolyckor från och med 2013-2016 pga problem med polisens ärendehanteringssystem.</t>
  </si>
  <si>
    <t>Uppdaterad</t>
  </si>
  <si>
    <t>2023*</t>
  </si>
  <si>
    <t>Medeltal 2000-2023</t>
  </si>
  <si>
    <t>Medeltal 1995-2023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</si>
</sst>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0" applyNumberFormat="0" applyAlignment="0" applyProtection="0"/>
    <xf numFmtId="0" fontId="12" fillId="21" borderId="11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0" applyNumberFormat="0" applyAlignment="0" applyProtection="0"/>
    <xf numFmtId="0" fontId="19" fillId="0" borderId="15" applyNumberFormat="0" applyFill="0" applyAlignment="0" applyProtection="0"/>
    <xf numFmtId="0" fontId="7" fillId="22" borderId="16" applyNumberFormat="0" applyFont="0" applyAlignment="0" applyProtection="0"/>
    <xf numFmtId="0" fontId="20" fillId="20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6" fillId="0" borderId="0" xfId="0" applyFont="1"/>
    <xf numFmtId="0" fontId="5" fillId="0" borderId="5" xfId="0" applyFont="1" applyBorder="1"/>
    <xf numFmtId="0" fontId="5" fillId="0" borderId="4" xfId="0" applyFont="1" applyBorder="1"/>
    <xf numFmtId="0" fontId="5" fillId="0" borderId="6" xfId="0" applyFont="1" applyBorder="1"/>
    <xf numFmtId="0" fontId="4" fillId="0" borderId="1" xfId="0" applyFont="1" applyBorder="1" applyAlignment="1">
      <alignment horizontal="left"/>
    </xf>
    <xf numFmtId="0" fontId="5" fillId="0" borderId="9" xfId="0" applyFont="1" applyBorder="1"/>
    <xf numFmtId="0" fontId="4" fillId="0" borderId="5" xfId="0" applyFont="1" applyBorder="1" applyAlignment="1">
      <alignment horizontal="left"/>
    </xf>
    <xf numFmtId="164" fontId="5" fillId="0" borderId="5" xfId="0" applyNumberFormat="1" applyFont="1" applyBorder="1" applyAlignment="1">
      <alignment horizontal="center"/>
    </xf>
    <xf numFmtId="0" fontId="4" fillId="0" borderId="7" xfId="0" applyFont="1" applyBorder="1" applyAlignment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" xfId="0" applyFont="1" applyBorder="1" applyAlignment="1">
      <alignment horizontal="left"/>
    </xf>
    <xf numFmtId="1" fontId="0" fillId="0" borderId="7" xfId="0" applyNumberFormat="1" applyBorder="1" applyAlignment="1">
      <alignment horizontal="center"/>
    </xf>
    <xf numFmtId="1" fontId="0" fillId="0" borderId="7" xfId="0" applyNumberFormat="1" applyFill="1" applyBorder="1" applyAlignment="1">
      <alignment horizontal="center"/>
    </xf>
    <xf numFmtId="1" fontId="0" fillId="0" borderId="3" xfId="0" applyNumberFormat="1" applyFill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8" xfId="0" applyNumberFormat="1" applyFill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0" fillId="0" borderId="0" xfId="0"/>
    <xf numFmtId="0" fontId="5" fillId="0" borderId="6" xfId="0" applyFont="1" applyBorder="1"/>
    <xf numFmtId="0" fontId="4" fillId="0" borderId="1" xfId="0" applyFont="1" applyBorder="1" applyAlignment="1">
      <alignment horizontal="left"/>
    </xf>
    <xf numFmtId="0" fontId="24" fillId="0" borderId="0" xfId="0" applyFont="1"/>
    <xf numFmtId="1" fontId="0" fillId="0" borderId="0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2" xfId="0" applyNumberFormat="1" applyFill="1" applyBorder="1" applyAlignment="1">
      <alignment horizontal="center"/>
    </xf>
    <xf numFmtId="0" fontId="1" fillId="0" borderId="0" xfId="42"/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16" fontId="5" fillId="0" borderId="0" xfId="0" applyNumberFormat="1" applyFont="1" applyBorder="1" applyAlignment="1">
      <alignment horizontal="center" vertical="center"/>
    </xf>
    <xf numFmtId="0" fontId="1" fillId="0" borderId="0" xfId="42" applyBorder="1"/>
    <xf numFmtId="0" fontId="1" fillId="0" borderId="0" xfId="42" applyAlignment="1"/>
    <xf numFmtId="0" fontId="1" fillId="0" borderId="0" xfId="42" applyBorder="1" applyAlignment="1"/>
    <xf numFmtId="0" fontId="7" fillId="0" borderId="0" xfId="0" applyFont="1" applyFill="1" applyBorder="1"/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0" fontId="7" fillId="0" borderId="0" xfId="0" applyFont="1"/>
    <xf numFmtId="164" fontId="0" fillId="0" borderId="0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164" fontId="0" fillId="0" borderId="2" xfId="0" applyNumberFormat="1" applyFill="1" applyBorder="1" applyAlignment="1">
      <alignment horizontal="center"/>
    </xf>
    <xf numFmtId="164" fontId="0" fillId="0" borderId="19" xfId="0" applyNumberFormat="1" applyFill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0" fillId="0" borderId="0" xfId="0" applyNumberFormat="1" applyFont="1"/>
    <xf numFmtId="0" fontId="5" fillId="0" borderId="0" xfId="0" applyNumberFormat="1" applyFont="1" applyFill="1" applyBorder="1"/>
    <xf numFmtId="0" fontId="0" fillId="0" borderId="0" xfId="0" applyNumberFormat="1" applyFont="1" applyProtection="1"/>
    <xf numFmtId="164" fontId="1" fillId="0" borderId="0" xfId="42" applyNumberFormat="1"/>
    <xf numFmtId="0" fontId="5" fillId="0" borderId="0" xfId="0" applyFont="1"/>
    <xf numFmtId="14" fontId="0" fillId="0" borderId="0" xfId="0" applyNumberFormat="1" applyAlignment="1">
      <alignment horizontal="center"/>
    </xf>
    <xf numFmtId="0" fontId="2" fillId="0" borderId="0" xfId="1" applyAlignment="1">
      <alignment horizontal="center"/>
    </xf>
    <xf numFmtId="0" fontId="2" fillId="0" borderId="20" xfId="1" applyBorder="1" applyAlignment="1">
      <alignment horizontal="center"/>
    </xf>
    <xf numFmtId="0" fontId="2" fillId="0" borderId="21" xfId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164" fontId="0" fillId="0" borderId="20" xfId="0" applyNumberFormat="1" applyFill="1" applyBorder="1" applyAlignment="1">
      <alignment horizontal="center"/>
    </xf>
    <xf numFmtId="0" fontId="2" fillId="0" borderId="3" xfId="1" applyBorder="1" applyAlignment="1">
      <alignment horizontal="center"/>
    </xf>
    <xf numFmtId="0" fontId="2" fillId="0" borderId="22" xfId="1" applyBorder="1" applyAlignment="1">
      <alignment horizontal="center"/>
    </xf>
    <xf numFmtId="0" fontId="2" fillId="0" borderId="8" xfId="1" applyBorder="1" applyAlignment="1">
      <alignment horizontal="center"/>
    </xf>
    <xf numFmtId="0" fontId="2" fillId="0" borderId="7" xfId="1" applyBorder="1" applyAlignment="1">
      <alignment horizontal="center"/>
    </xf>
    <xf numFmtId="0" fontId="2" fillId="0" borderId="23" xfId="1" applyBorder="1" applyAlignment="1">
      <alignment horizontal="center"/>
    </xf>
    <xf numFmtId="164" fontId="2" fillId="0" borderId="20" xfId="1" applyNumberFormat="1" applyBorder="1" applyAlignment="1">
      <alignment horizontal="center"/>
    </xf>
    <xf numFmtId="1" fontId="0" fillId="0" borderId="24" xfId="0" applyNumberFormat="1" applyBorder="1" applyAlignment="1">
      <alignment horizontal="center"/>
    </xf>
    <xf numFmtId="1" fontId="0" fillId="0" borderId="24" xfId="0" applyNumberFormat="1" applyFill="1" applyBorder="1" applyAlignment="1">
      <alignment horizontal="center"/>
    </xf>
    <xf numFmtId="1" fontId="0" fillId="0" borderId="25" xfId="0" applyNumberFormat="1" applyBorder="1" applyAlignment="1">
      <alignment horizontal="center"/>
    </xf>
    <xf numFmtId="1" fontId="0" fillId="0" borderId="21" xfId="0" applyNumberFormat="1" applyFill="1" applyBorder="1" applyAlignment="1">
      <alignment horizontal="center"/>
    </xf>
    <xf numFmtId="1" fontId="0" fillId="0" borderId="23" xfId="0" applyNumberFormat="1" applyFill="1" applyBorder="1" applyAlignment="1">
      <alignment horizontal="center"/>
    </xf>
    <xf numFmtId="1" fontId="0" fillId="0" borderId="26" xfId="0" applyNumberFormat="1" applyFill="1" applyBorder="1" applyAlignment="1">
      <alignment horizontal="center"/>
    </xf>
    <xf numFmtId="1" fontId="0" fillId="0" borderId="9" xfId="0" applyNumberFormat="1" applyBorder="1" applyAlignment="1">
      <alignment horizontal="center"/>
    </xf>
  </cellXfs>
  <cellStyles count="43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ormal" xfId="0" builtinId="0"/>
    <cellStyle name="Normal 2" xfId="1"/>
    <cellStyle name="Normal 3" xfId="42"/>
    <cellStyle name="Note" xfId="37"/>
    <cellStyle name="Output" xfId="38"/>
    <cellStyle name="Title" xfId="39"/>
    <cellStyle name="Total" xfId="40"/>
    <cellStyle name="Warning Text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11</xdr:col>
      <xdr:colOff>135440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6841040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REDIGERA INTE </a:t>
          </a:r>
        </a:p>
        <a:p>
          <a:pPr algn="ctr"/>
          <a:r>
            <a:rPr lang="sv-SE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Endast till för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80" zoomScaleNormal="80" workbookViewId="0">
      <selection activeCell="B3" sqref="B3"/>
    </sheetView>
  </sheetViews>
  <sheetFormatPr defaultColWidth="9.140625" defaultRowHeight="15" x14ac:dyDescent="0.25"/>
  <cols>
    <col min="1" max="1" width="23.42578125" style="32" customWidth="1"/>
    <col min="2" max="2" width="13.42578125" style="32" bestFit="1" customWidth="1"/>
    <col min="3" max="3" width="12.42578125" style="32" bestFit="1" customWidth="1"/>
    <col min="4" max="4" width="11" style="32" bestFit="1" customWidth="1"/>
    <col min="5" max="5" width="12.140625" style="32" bestFit="1" customWidth="1"/>
    <col min="6" max="6" width="11" style="32" bestFit="1" customWidth="1"/>
    <col min="7" max="7" width="14.28515625" style="32" bestFit="1" customWidth="1"/>
    <col min="8" max="8" width="15.140625" style="32" bestFit="1" customWidth="1"/>
    <col min="9" max="9" width="27.5703125" style="32" customWidth="1"/>
    <col min="10" max="10" width="9.140625" style="32"/>
    <col min="11" max="11" width="10.42578125" style="32" customWidth="1"/>
    <col min="12" max="12" width="13" style="32" customWidth="1"/>
    <col min="13" max="16384" width="9.140625" style="32"/>
  </cols>
  <sheetData>
    <row r="1" spans="1:16" ht="20.25" x14ac:dyDescent="0.3">
      <c r="A1" s="1" t="s">
        <v>21</v>
      </c>
    </row>
    <row r="2" spans="1:16" x14ac:dyDescent="0.25">
      <c r="A2" s="57" t="s">
        <v>28</v>
      </c>
      <c r="B2" s="58">
        <v>45345</v>
      </c>
    </row>
    <row r="3" spans="1:16" ht="18.75" thickBot="1" x14ac:dyDescent="0.3">
      <c r="A3" s="3" t="s">
        <v>0</v>
      </c>
    </row>
    <row r="4" spans="1:16" ht="16.5" thickBot="1" x14ac:dyDescent="0.3">
      <c r="A4" s="14" t="s">
        <v>10</v>
      </c>
      <c r="B4" s="4" t="s">
        <v>12</v>
      </c>
      <c r="C4" s="5" t="s">
        <v>13</v>
      </c>
      <c r="D4" s="5" t="s">
        <v>14</v>
      </c>
      <c r="E4" s="5" t="s">
        <v>15</v>
      </c>
      <c r="F4" s="5" t="s">
        <v>16</v>
      </c>
      <c r="G4" s="8" t="s">
        <v>17</v>
      </c>
      <c r="H4" s="8" t="s">
        <v>18</v>
      </c>
      <c r="I4" s="8" t="s">
        <v>19</v>
      </c>
      <c r="K4" s="33" t="s">
        <v>11</v>
      </c>
    </row>
    <row r="5" spans="1:16" ht="15.75" x14ac:dyDescent="0.25">
      <c r="A5" s="11">
        <v>2000</v>
      </c>
      <c r="B5" s="15">
        <v>2</v>
      </c>
      <c r="C5" s="15">
        <v>1</v>
      </c>
      <c r="D5" s="15">
        <v>1</v>
      </c>
      <c r="E5" s="15">
        <v>1</v>
      </c>
      <c r="F5" s="15">
        <v>1</v>
      </c>
      <c r="G5" s="19">
        <v>6</v>
      </c>
      <c r="H5" s="45">
        <f t="shared" ref="H5:H20" si="0">G5/5</f>
        <v>1.2</v>
      </c>
      <c r="I5" s="46">
        <v>1.5</v>
      </c>
      <c r="K5" s="34">
        <v>2000</v>
      </c>
      <c r="L5" s="35">
        <v>41019</v>
      </c>
      <c r="M5" s="36"/>
    </row>
    <row r="6" spans="1:16" ht="15.75" x14ac:dyDescent="0.25">
      <c r="A6" s="11">
        <v>2001</v>
      </c>
      <c r="B6" s="15">
        <v>0</v>
      </c>
      <c r="C6" s="15">
        <v>1</v>
      </c>
      <c r="D6" s="15">
        <v>2</v>
      </c>
      <c r="E6" s="15">
        <v>5</v>
      </c>
      <c r="F6" s="15">
        <v>0</v>
      </c>
      <c r="G6" s="18">
        <v>8</v>
      </c>
      <c r="H6" s="45">
        <f t="shared" si="0"/>
        <v>1.6</v>
      </c>
      <c r="I6" s="47">
        <v>1.5</v>
      </c>
      <c r="K6" s="34">
        <v>2001</v>
      </c>
      <c r="L6" s="35">
        <v>41011</v>
      </c>
      <c r="M6" s="36"/>
    </row>
    <row r="7" spans="1:16" ht="15.75" x14ac:dyDescent="0.25">
      <c r="A7" s="11">
        <v>2002</v>
      </c>
      <c r="B7" s="15">
        <v>3</v>
      </c>
      <c r="C7" s="15">
        <v>0</v>
      </c>
      <c r="D7" s="15">
        <v>2</v>
      </c>
      <c r="E7" s="15">
        <v>1</v>
      </c>
      <c r="F7" s="15">
        <v>1</v>
      </c>
      <c r="G7" s="18">
        <v>7</v>
      </c>
      <c r="H7" s="45">
        <f t="shared" si="0"/>
        <v>1.4</v>
      </c>
      <c r="I7" s="47">
        <v>1.2</v>
      </c>
      <c r="K7" s="34">
        <v>2002</v>
      </c>
      <c r="L7" s="35">
        <v>40996</v>
      </c>
      <c r="M7" s="36"/>
    </row>
    <row r="8" spans="1:16" ht="15.75" x14ac:dyDescent="0.25">
      <c r="A8" s="11">
        <v>2003</v>
      </c>
      <c r="B8" s="15">
        <v>1</v>
      </c>
      <c r="C8" s="15">
        <v>2</v>
      </c>
      <c r="D8" s="15">
        <v>2</v>
      </c>
      <c r="E8" s="15">
        <v>4</v>
      </c>
      <c r="F8" s="15">
        <v>0</v>
      </c>
      <c r="G8" s="18">
        <v>9</v>
      </c>
      <c r="H8" s="45">
        <f t="shared" si="0"/>
        <v>1.8</v>
      </c>
      <c r="I8" s="47">
        <v>1.2</v>
      </c>
      <c r="K8" s="34">
        <v>2003</v>
      </c>
      <c r="L8" s="35">
        <v>41016</v>
      </c>
      <c r="M8" s="36"/>
    </row>
    <row r="9" spans="1:16" ht="15.75" x14ac:dyDescent="0.25">
      <c r="A9" s="11">
        <v>2004</v>
      </c>
      <c r="B9" s="15">
        <v>3</v>
      </c>
      <c r="C9" s="15">
        <v>0</v>
      </c>
      <c r="D9" s="15">
        <v>2</v>
      </c>
      <c r="E9" s="15">
        <v>7</v>
      </c>
      <c r="F9" s="15">
        <v>0</v>
      </c>
      <c r="G9" s="18">
        <v>12</v>
      </c>
      <c r="H9" s="45">
        <f t="shared" si="0"/>
        <v>2.4</v>
      </c>
      <c r="I9" s="47">
        <v>0.9</v>
      </c>
      <c r="K9" s="34">
        <v>2004</v>
      </c>
      <c r="L9" s="35">
        <v>41007</v>
      </c>
      <c r="M9" s="36"/>
    </row>
    <row r="10" spans="1:16" ht="15.75" x14ac:dyDescent="0.25">
      <c r="A10" s="11">
        <v>2005</v>
      </c>
      <c r="B10" s="15">
        <v>0</v>
      </c>
      <c r="C10" s="15">
        <v>4</v>
      </c>
      <c r="D10" s="15">
        <v>3</v>
      </c>
      <c r="E10" s="15">
        <v>0</v>
      </c>
      <c r="F10" s="15">
        <v>0</v>
      </c>
      <c r="G10" s="18">
        <v>7</v>
      </c>
      <c r="H10" s="45">
        <f t="shared" si="0"/>
        <v>1.4</v>
      </c>
      <c r="I10" s="47">
        <v>1.0892857142857142</v>
      </c>
      <c r="K10" s="34">
        <v>2005</v>
      </c>
      <c r="L10" s="35">
        <v>40992</v>
      </c>
      <c r="M10" s="36"/>
    </row>
    <row r="11" spans="1:16" ht="15.75" x14ac:dyDescent="0.25">
      <c r="A11" s="11">
        <v>2006</v>
      </c>
      <c r="B11" s="15">
        <v>1</v>
      </c>
      <c r="C11" s="15">
        <v>5</v>
      </c>
      <c r="D11" s="15">
        <v>2</v>
      </c>
      <c r="E11" s="15">
        <v>2</v>
      </c>
      <c r="F11" s="15">
        <v>0</v>
      </c>
      <c r="G11" s="18">
        <v>10</v>
      </c>
      <c r="H11" s="45">
        <f t="shared" si="0"/>
        <v>2</v>
      </c>
      <c r="I11" s="47">
        <v>1.04</v>
      </c>
      <c r="K11" s="34">
        <v>2006</v>
      </c>
      <c r="L11" s="35">
        <v>41012</v>
      </c>
      <c r="M11" s="36"/>
    </row>
    <row r="12" spans="1:16" ht="15.75" x14ac:dyDescent="0.25">
      <c r="A12" s="12">
        <v>2007</v>
      </c>
      <c r="B12" s="15">
        <v>1</v>
      </c>
      <c r="C12" s="15">
        <v>1</v>
      </c>
      <c r="D12" s="15">
        <v>3</v>
      </c>
      <c r="E12" s="15">
        <v>3</v>
      </c>
      <c r="F12" s="15">
        <v>1</v>
      </c>
      <c r="G12" s="18">
        <v>9</v>
      </c>
      <c r="H12" s="45">
        <f t="shared" si="0"/>
        <v>1.8</v>
      </c>
      <c r="I12" s="47">
        <v>0.9</v>
      </c>
      <c r="K12" s="34">
        <v>2007</v>
      </c>
      <c r="L12" s="35">
        <v>41004</v>
      </c>
      <c r="M12" s="36"/>
    </row>
    <row r="13" spans="1:16" ht="15.75" x14ac:dyDescent="0.25">
      <c r="A13" s="12">
        <v>2008</v>
      </c>
      <c r="B13" s="16">
        <v>1</v>
      </c>
      <c r="C13" s="16">
        <v>2</v>
      </c>
      <c r="D13" s="16">
        <v>0</v>
      </c>
      <c r="E13" s="16">
        <v>1</v>
      </c>
      <c r="F13" s="16">
        <v>0</v>
      </c>
      <c r="G13" s="17">
        <v>4</v>
      </c>
      <c r="H13" s="48">
        <f t="shared" si="0"/>
        <v>0.8</v>
      </c>
      <c r="I13" s="49">
        <v>1</v>
      </c>
      <c r="K13" s="34">
        <v>2008</v>
      </c>
      <c r="L13" s="35">
        <v>40988</v>
      </c>
      <c r="M13" s="36"/>
    </row>
    <row r="14" spans="1:16" ht="15.75" x14ac:dyDescent="0.25">
      <c r="A14" s="12">
        <v>2009</v>
      </c>
      <c r="B14" s="16">
        <v>1</v>
      </c>
      <c r="C14" s="16">
        <v>4</v>
      </c>
      <c r="D14" s="16">
        <v>2</v>
      </c>
      <c r="E14" s="16">
        <v>0</v>
      </c>
      <c r="F14" s="16">
        <v>2</v>
      </c>
      <c r="G14" s="17">
        <v>9</v>
      </c>
      <c r="H14" s="48">
        <f t="shared" si="0"/>
        <v>1.8</v>
      </c>
      <c r="I14" s="49">
        <v>0.8</v>
      </c>
      <c r="K14" s="34">
        <v>2009</v>
      </c>
      <c r="L14" s="35">
        <v>41008</v>
      </c>
      <c r="M14" s="36"/>
      <c r="P14" s="53"/>
    </row>
    <row r="15" spans="1:16" ht="15.75" x14ac:dyDescent="0.25">
      <c r="A15" s="12">
        <v>2010</v>
      </c>
      <c r="B15" s="16">
        <v>1</v>
      </c>
      <c r="C15" s="16">
        <v>0</v>
      </c>
      <c r="D15" s="16">
        <v>1</v>
      </c>
      <c r="E15" s="16">
        <v>0</v>
      </c>
      <c r="F15" s="16">
        <v>1</v>
      </c>
      <c r="G15" s="17">
        <v>3</v>
      </c>
      <c r="H15" s="48">
        <f t="shared" si="0"/>
        <v>0.6</v>
      </c>
      <c r="I15" s="49">
        <v>0.52</v>
      </c>
      <c r="K15" s="34">
        <v>2010</v>
      </c>
      <c r="L15" s="35">
        <v>41000</v>
      </c>
      <c r="M15" s="36"/>
      <c r="P15" s="53"/>
    </row>
    <row r="16" spans="1:16" ht="15.75" x14ac:dyDescent="0.25">
      <c r="A16" s="12">
        <v>2011</v>
      </c>
      <c r="B16" s="16">
        <v>0</v>
      </c>
      <c r="C16" s="16">
        <v>2</v>
      </c>
      <c r="D16" s="16">
        <v>1</v>
      </c>
      <c r="E16" s="16">
        <v>1</v>
      </c>
      <c r="F16" s="16">
        <v>1</v>
      </c>
      <c r="G16" s="17">
        <v>5</v>
      </c>
      <c r="H16" s="48">
        <f t="shared" si="0"/>
        <v>1</v>
      </c>
      <c r="I16" s="49">
        <v>0.5</v>
      </c>
      <c r="K16" s="34">
        <v>2011</v>
      </c>
      <c r="L16" s="35">
        <v>41020</v>
      </c>
      <c r="M16" s="36"/>
      <c r="P16" s="53"/>
    </row>
    <row r="17" spans="1:18" ht="15.75" x14ac:dyDescent="0.25">
      <c r="A17" s="12">
        <v>2012</v>
      </c>
      <c r="B17" s="16">
        <v>4</v>
      </c>
      <c r="C17" s="16">
        <v>0</v>
      </c>
      <c r="D17" s="16">
        <v>0</v>
      </c>
      <c r="E17" s="16">
        <v>2</v>
      </c>
      <c r="F17" s="16">
        <v>0</v>
      </c>
      <c r="G17" s="17">
        <v>6</v>
      </c>
      <c r="H17" s="48">
        <f t="shared" si="0"/>
        <v>1.2</v>
      </c>
      <c r="I17" s="49">
        <v>0.6</v>
      </c>
      <c r="K17" s="34">
        <v>2012</v>
      </c>
      <c r="L17" s="35">
        <v>41369</v>
      </c>
      <c r="M17" s="36"/>
      <c r="P17" s="53"/>
    </row>
    <row r="18" spans="1:18" ht="15.75" x14ac:dyDescent="0.25">
      <c r="A18" s="12">
        <v>2013</v>
      </c>
      <c r="B18" s="16">
        <v>1</v>
      </c>
      <c r="C18" s="16">
        <v>0</v>
      </c>
      <c r="D18" s="16">
        <v>1</v>
      </c>
      <c r="E18" s="16">
        <v>1</v>
      </c>
      <c r="F18" s="16">
        <v>0</v>
      </c>
      <c r="G18" s="17">
        <f>SUM(B18:F18)</f>
        <v>3</v>
      </c>
      <c r="H18" s="48">
        <f t="shared" si="0"/>
        <v>0.6</v>
      </c>
      <c r="I18" s="49">
        <v>0.4</v>
      </c>
      <c r="K18" s="34">
        <v>2013</v>
      </c>
      <c r="L18" s="35">
        <v>41726</v>
      </c>
      <c r="M18" s="36"/>
      <c r="P18" s="53"/>
    </row>
    <row r="19" spans="1:18" ht="15.75" x14ac:dyDescent="0.25">
      <c r="A19" s="12">
        <v>2014</v>
      </c>
      <c r="B19" s="16">
        <v>0</v>
      </c>
      <c r="C19" s="16">
        <v>0</v>
      </c>
      <c r="D19" s="16">
        <v>0</v>
      </c>
      <c r="E19" s="16">
        <v>2</v>
      </c>
      <c r="F19" s="16">
        <v>0</v>
      </c>
      <c r="G19" s="17">
        <f>SUM(B19:F19)</f>
        <v>2</v>
      </c>
      <c r="H19" s="48">
        <f t="shared" si="0"/>
        <v>0.4</v>
      </c>
      <c r="I19" s="49">
        <v>0.67213114754098358</v>
      </c>
      <c r="K19" s="34">
        <v>2014</v>
      </c>
      <c r="L19" s="35">
        <v>42111</v>
      </c>
      <c r="M19" s="36"/>
      <c r="P19" s="53"/>
    </row>
    <row r="20" spans="1:18" ht="15.75" x14ac:dyDescent="0.25">
      <c r="A20" s="13">
        <v>2015</v>
      </c>
      <c r="B20" s="16">
        <v>0</v>
      </c>
      <c r="C20" s="16">
        <v>1</v>
      </c>
      <c r="D20" s="16">
        <v>0</v>
      </c>
      <c r="E20" s="16">
        <v>0</v>
      </c>
      <c r="F20" s="16">
        <v>0</v>
      </c>
      <c r="G20" s="17">
        <f>SUM(B20:F20)</f>
        <v>1</v>
      </c>
      <c r="H20" s="48">
        <f t="shared" si="0"/>
        <v>0.2</v>
      </c>
      <c r="I20" s="49">
        <v>0.44</v>
      </c>
      <c r="K20" s="34">
        <v>2015</v>
      </c>
      <c r="L20" s="35">
        <v>42462</v>
      </c>
      <c r="M20" s="36"/>
      <c r="P20" s="53"/>
    </row>
    <row r="21" spans="1:18" ht="15.75" x14ac:dyDescent="0.25">
      <c r="A21" s="12">
        <v>2016</v>
      </c>
      <c r="B21" s="16">
        <v>0</v>
      </c>
      <c r="C21" s="16">
        <v>0</v>
      </c>
      <c r="D21" s="16">
        <v>0</v>
      </c>
      <c r="E21" s="16">
        <v>1</v>
      </c>
      <c r="F21" s="16">
        <v>0</v>
      </c>
      <c r="G21" s="17">
        <v>1</v>
      </c>
      <c r="H21" s="48">
        <v>0.2</v>
      </c>
      <c r="I21" s="49">
        <v>0.49180327868852458</v>
      </c>
      <c r="K21" s="34">
        <v>2016</v>
      </c>
      <c r="L21" s="35">
        <v>42453</v>
      </c>
      <c r="M21" s="36"/>
      <c r="P21" s="54"/>
      <c r="Q21" s="53"/>
      <c r="R21" s="53"/>
    </row>
    <row r="22" spans="1:18" ht="15.75" x14ac:dyDescent="0.25">
      <c r="A22" s="13">
        <v>2017</v>
      </c>
      <c r="B22" s="16">
        <v>1</v>
      </c>
      <c r="C22" s="16">
        <v>0</v>
      </c>
      <c r="D22" s="16">
        <v>0</v>
      </c>
      <c r="E22" s="16">
        <v>2</v>
      </c>
      <c r="F22" s="16">
        <v>2</v>
      </c>
      <c r="G22" s="17">
        <v>5</v>
      </c>
      <c r="H22" s="48">
        <v>1</v>
      </c>
      <c r="I22" s="49">
        <v>0.5357142857142857</v>
      </c>
      <c r="K22" s="34">
        <v>2017</v>
      </c>
      <c r="L22" s="35">
        <v>43203</v>
      </c>
      <c r="M22" s="36"/>
      <c r="P22" s="53"/>
      <c r="Q22" s="53"/>
      <c r="R22" s="53"/>
    </row>
    <row r="23" spans="1:18" ht="15.75" x14ac:dyDescent="0.25">
      <c r="A23" s="13">
        <v>2018</v>
      </c>
      <c r="B23" s="16">
        <v>4</v>
      </c>
      <c r="C23" s="16">
        <v>2</v>
      </c>
      <c r="D23" s="16">
        <v>1</v>
      </c>
      <c r="E23" s="16">
        <v>1</v>
      </c>
      <c r="F23" s="16">
        <v>0</v>
      </c>
      <c r="G23" s="17">
        <v>8</v>
      </c>
      <c r="H23" s="48">
        <v>1.6</v>
      </c>
      <c r="I23" s="49">
        <v>0.55357100000000004</v>
      </c>
      <c r="K23" s="34">
        <v>2018</v>
      </c>
      <c r="L23" s="35">
        <v>43188</v>
      </c>
      <c r="M23" s="36"/>
      <c r="P23" s="54"/>
      <c r="Q23" s="53"/>
      <c r="R23" s="53"/>
    </row>
    <row r="24" spans="1:18" ht="15.75" x14ac:dyDescent="0.25">
      <c r="A24" s="13">
        <v>2019</v>
      </c>
      <c r="B24" s="16">
        <v>0</v>
      </c>
      <c r="C24" s="16">
        <v>1</v>
      </c>
      <c r="D24" s="16">
        <v>0</v>
      </c>
      <c r="E24" s="16">
        <v>2</v>
      </c>
      <c r="F24" s="16">
        <v>0</v>
      </c>
      <c r="G24" s="17">
        <v>3</v>
      </c>
      <c r="H24" s="48">
        <v>0.6</v>
      </c>
      <c r="I24" s="49">
        <v>0.4</v>
      </c>
      <c r="K24" s="34">
        <v>2019</v>
      </c>
      <c r="L24" s="35">
        <v>43939</v>
      </c>
      <c r="M24" s="36"/>
      <c r="P24" s="55"/>
      <c r="Q24" s="55"/>
      <c r="R24" s="55"/>
    </row>
    <row r="25" spans="1:18" s="37" customFormat="1" ht="15.75" x14ac:dyDescent="0.25">
      <c r="A25" s="13">
        <v>2020</v>
      </c>
      <c r="B25" s="16">
        <v>0</v>
      </c>
      <c r="C25" s="16">
        <v>1</v>
      </c>
      <c r="D25" s="16">
        <v>1</v>
      </c>
      <c r="E25" s="16">
        <v>2</v>
      </c>
      <c r="F25" s="16">
        <v>0</v>
      </c>
      <c r="G25" s="17">
        <v>4</v>
      </c>
      <c r="H25" s="48">
        <v>0.8</v>
      </c>
      <c r="I25" s="49">
        <v>0.39285714285714285</v>
      </c>
      <c r="K25" s="34">
        <v>2020</v>
      </c>
      <c r="L25" s="35">
        <v>44295</v>
      </c>
      <c r="M25" s="38"/>
    </row>
    <row r="26" spans="1:18" s="37" customFormat="1" ht="15.75" x14ac:dyDescent="0.25">
      <c r="A26" s="13">
        <v>2021</v>
      </c>
      <c r="B26" s="16">
        <v>0</v>
      </c>
      <c r="C26" s="16">
        <v>0</v>
      </c>
      <c r="D26" s="16">
        <v>1</v>
      </c>
      <c r="E26" s="16">
        <v>0</v>
      </c>
      <c r="F26" s="16">
        <v>0</v>
      </c>
      <c r="G26" s="17">
        <v>1</v>
      </c>
      <c r="H26" s="48">
        <v>0.2</v>
      </c>
      <c r="I26" s="49">
        <v>0.4642857142857143</v>
      </c>
      <c r="K26" s="34">
        <v>2021</v>
      </c>
      <c r="L26" s="35">
        <v>44287</v>
      </c>
      <c r="M26" s="38"/>
    </row>
    <row r="27" spans="1:18" s="37" customFormat="1" ht="15.75" x14ac:dyDescent="0.25">
      <c r="A27" s="13">
        <v>2022</v>
      </c>
      <c r="B27" s="20">
        <v>0</v>
      </c>
      <c r="C27" s="16">
        <v>0</v>
      </c>
      <c r="D27" s="28">
        <v>0</v>
      </c>
      <c r="E27" s="16">
        <v>0</v>
      </c>
      <c r="F27" s="28">
        <v>1</v>
      </c>
      <c r="G27" s="17">
        <v>1</v>
      </c>
      <c r="H27" s="48">
        <v>0.2</v>
      </c>
      <c r="I27" s="49">
        <v>0.19642857142857142</v>
      </c>
      <c r="K27" s="34">
        <v>2022</v>
      </c>
      <c r="L27" s="35">
        <v>44299</v>
      </c>
      <c r="M27" s="38"/>
    </row>
    <row r="28" spans="1:18" s="37" customFormat="1" ht="16.5" thickBot="1" x14ac:dyDescent="0.3">
      <c r="A28" s="13" t="s">
        <v>29</v>
      </c>
      <c r="B28" s="61">
        <v>0</v>
      </c>
      <c r="C28" s="61">
        <v>1</v>
      </c>
      <c r="D28" s="59">
        <v>2</v>
      </c>
      <c r="E28" s="61">
        <v>1</v>
      </c>
      <c r="F28" s="59">
        <v>2</v>
      </c>
      <c r="G28" s="60">
        <v>6</v>
      </c>
      <c r="H28" s="59">
        <v>1.2</v>
      </c>
      <c r="I28" s="69">
        <v>0.4</v>
      </c>
      <c r="K28" s="34">
        <v>2023</v>
      </c>
      <c r="L28" s="35">
        <v>45388</v>
      </c>
      <c r="M28" s="38"/>
    </row>
    <row r="29" spans="1:18" ht="16.5" thickBot="1" x14ac:dyDescent="0.3">
      <c r="A29" s="14" t="s">
        <v>30</v>
      </c>
      <c r="B29" s="43">
        <f>AVERAGE(B5:B28)</f>
        <v>1</v>
      </c>
      <c r="C29" s="43">
        <f>AVERAGE(C5:C28)</f>
        <v>1.1666666666666667</v>
      </c>
      <c r="D29" s="43">
        <f t="shared" ref="D29" si="1">AVERAGE(D5:D28)</f>
        <v>1.125</v>
      </c>
      <c r="E29" s="43">
        <f t="shared" ref="E29" si="2">AVERAGE(E5:E28)</f>
        <v>1.625</v>
      </c>
      <c r="F29" s="43">
        <f t="shared" ref="F29" si="3">AVERAGE(F5:F28)</f>
        <v>0.5</v>
      </c>
      <c r="G29" s="43">
        <f t="shared" ref="G29" si="4">AVERAGE(G5:G28)</f>
        <v>5.416666666666667</v>
      </c>
      <c r="H29" s="43">
        <f t="shared" ref="H29" si="5">AVERAGE(H5:H28)</f>
        <v>1.0833333333333333</v>
      </c>
      <c r="I29" s="62">
        <f>AVERAGE(I5:I28)</f>
        <v>0.73733653561670576</v>
      </c>
      <c r="J29" s="37"/>
      <c r="K29" s="34"/>
      <c r="L29" s="37"/>
    </row>
    <row r="30" spans="1:18" x14ac:dyDescent="0.25">
      <c r="A30" s="24" t="s">
        <v>25</v>
      </c>
    </row>
    <row r="32" spans="1:18" ht="18.75" thickBot="1" x14ac:dyDescent="0.3">
      <c r="A32" s="3" t="s">
        <v>8</v>
      </c>
    </row>
    <row r="33" spans="1:18" ht="16.5" thickBot="1" x14ac:dyDescent="0.3">
      <c r="A33" s="14"/>
      <c r="B33" s="40" t="s">
        <v>12</v>
      </c>
      <c r="C33" s="41" t="s">
        <v>13</v>
      </c>
      <c r="D33" s="41" t="s">
        <v>14</v>
      </c>
      <c r="E33" s="41" t="s">
        <v>15</v>
      </c>
      <c r="F33" s="41" t="s">
        <v>16</v>
      </c>
      <c r="G33" s="42" t="s">
        <v>17</v>
      </c>
      <c r="H33" s="42" t="s">
        <v>18</v>
      </c>
      <c r="I33" s="42" t="s">
        <v>19</v>
      </c>
    </row>
    <row r="34" spans="1:18" ht="15.75" x14ac:dyDescent="0.25">
      <c r="A34" s="11">
        <v>2000</v>
      </c>
      <c r="B34" s="15">
        <v>76</v>
      </c>
      <c r="C34" s="15">
        <v>49</v>
      </c>
      <c r="D34" s="15">
        <v>35</v>
      </c>
      <c r="E34" s="15">
        <v>30</v>
      </c>
      <c r="F34" s="15">
        <v>47</v>
      </c>
      <c r="G34" s="19">
        <v>237</v>
      </c>
      <c r="H34" s="45">
        <v>47.4</v>
      </c>
      <c r="I34" s="46">
        <v>46</v>
      </c>
    </row>
    <row r="35" spans="1:18" ht="15.75" x14ac:dyDescent="0.25">
      <c r="A35" s="11">
        <v>2001</v>
      </c>
      <c r="B35" s="15">
        <v>66</v>
      </c>
      <c r="C35" s="15">
        <v>48</v>
      </c>
      <c r="D35" s="15">
        <v>28</v>
      </c>
      <c r="E35" s="15">
        <v>31</v>
      </c>
      <c r="F35" s="15">
        <v>45</v>
      </c>
      <c r="G35" s="18">
        <v>218</v>
      </c>
      <c r="H35" s="45">
        <v>43.6</v>
      </c>
      <c r="I35" s="47">
        <v>48</v>
      </c>
    </row>
    <row r="36" spans="1:18" ht="15.75" x14ac:dyDescent="0.25">
      <c r="A36" s="11">
        <v>2002</v>
      </c>
      <c r="B36" s="15">
        <v>71</v>
      </c>
      <c r="C36" s="15">
        <v>39</v>
      </c>
      <c r="D36" s="15">
        <v>39</v>
      </c>
      <c r="E36" s="15">
        <v>42</v>
      </c>
      <c r="F36" s="15">
        <v>41</v>
      </c>
      <c r="G36" s="18">
        <v>232</v>
      </c>
      <c r="H36" s="45">
        <v>46.4</v>
      </c>
      <c r="I36" s="47">
        <v>56</v>
      </c>
    </row>
    <row r="37" spans="1:18" ht="15.75" x14ac:dyDescent="0.25">
      <c r="A37" s="11">
        <v>2003</v>
      </c>
      <c r="B37" s="15">
        <v>96</v>
      </c>
      <c r="C37" s="15">
        <v>64</v>
      </c>
      <c r="D37" s="15">
        <v>64</v>
      </c>
      <c r="E37" s="15">
        <v>52</v>
      </c>
      <c r="F37" s="15">
        <v>63</v>
      </c>
      <c r="G37" s="18">
        <v>339</v>
      </c>
      <c r="H37" s="45">
        <v>67.8</v>
      </c>
      <c r="I37" s="47">
        <v>61</v>
      </c>
      <c r="R37" s="56"/>
    </row>
    <row r="38" spans="1:18" ht="15.75" x14ac:dyDescent="0.25">
      <c r="A38" s="11">
        <v>2004</v>
      </c>
      <c r="B38" s="15">
        <v>79</v>
      </c>
      <c r="C38" s="15">
        <v>63</v>
      </c>
      <c r="D38" s="15">
        <v>77</v>
      </c>
      <c r="E38" s="15">
        <v>55</v>
      </c>
      <c r="F38" s="15">
        <v>36</v>
      </c>
      <c r="G38" s="18">
        <v>310</v>
      </c>
      <c r="H38" s="45">
        <v>62</v>
      </c>
      <c r="I38" s="47">
        <v>58.839285714285715</v>
      </c>
    </row>
    <row r="39" spans="1:18" ht="15.75" x14ac:dyDescent="0.25">
      <c r="A39" s="11">
        <v>2005</v>
      </c>
      <c r="B39" s="15">
        <v>76</v>
      </c>
      <c r="C39" s="15">
        <v>69</v>
      </c>
      <c r="D39" s="15">
        <v>56</v>
      </c>
      <c r="E39" s="15">
        <v>39</v>
      </c>
      <c r="F39" s="15">
        <v>37</v>
      </c>
      <c r="G39" s="18">
        <v>277</v>
      </c>
      <c r="H39" s="45">
        <v>55.4</v>
      </c>
      <c r="I39" s="47">
        <v>58.517857142857146</v>
      </c>
    </row>
    <row r="40" spans="1:18" ht="15.75" x14ac:dyDescent="0.25">
      <c r="A40" s="11">
        <v>2006</v>
      </c>
      <c r="B40" s="15">
        <v>56</v>
      </c>
      <c r="C40" s="15">
        <v>31</v>
      </c>
      <c r="D40" s="15">
        <v>55</v>
      </c>
      <c r="E40" s="15">
        <v>43</v>
      </c>
      <c r="F40" s="15">
        <v>26</v>
      </c>
      <c r="G40" s="18">
        <v>211</v>
      </c>
      <c r="H40" s="45">
        <v>42.2</v>
      </c>
      <c r="I40" s="47">
        <v>58.553571428571431</v>
      </c>
    </row>
    <row r="41" spans="1:18" ht="15.75" x14ac:dyDescent="0.25">
      <c r="A41" s="12">
        <v>2007</v>
      </c>
      <c r="B41" s="15">
        <v>64</v>
      </c>
      <c r="C41" s="15">
        <v>68</v>
      </c>
      <c r="D41" s="15">
        <v>76</v>
      </c>
      <c r="E41" s="15">
        <v>60</v>
      </c>
      <c r="F41" s="15">
        <v>43</v>
      </c>
      <c r="G41" s="18">
        <v>311</v>
      </c>
      <c r="H41" s="45">
        <v>62.2</v>
      </c>
      <c r="I41" s="47">
        <v>63.464285714285715</v>
      </c>
    </row>
    <row r="42" spans="1:18" ht="15.75" x14ac:dyDescent="0.25">
      <c r="A42" s="12">
        <v>2008</v>
      </c>
      <c r="B42" s="16">
        <v>64</v>
      </c>
      <c r="C42" s="16">
        <v>100</v>
      </c>
      <c r="D42" s="16">
        <v>56</v>
      </c>
      <c r="E42" s="16">
        <v>61</v>
      </c>
      <c r="F42" s="16">
        <v>83</v>
      </c>
      <c r="G42" s="17">
        <v>364</v>
      </c>
      <c r="H42" s="48">
        <v>72.8</v>
      </c>
      <c r="I42" s="49">
        <v>63</v>
      </c>
    </row>
    <row r="43" spans="1:18" ht="15.75" x14ac:dyDescent="0.25">
      <c r="A43" s="12">
        <v>2009</v>
      </c>
      <c r="B43" s="16">
        <v>75</v>
      </c>
      <c r="C43" s="16">
        <v>76</v>
      </c>
      <c r="D43" s="16">
        <v>68</v>
      </c>
      <c r="E43" s="16">
        <v>59</v>
      </c>
      <c r="F43" s="16">
        <v>37</v>
      </c>
      <c r="G43" s="17">
        <v>315</v>
      </c>
      <c r="H43" s="48">
        <v>63</v>
      </c>
      <c r="I43" s="49">
        <v>59</v>
      </c>
    </row>
    <row r="44" spans="1:18" ht="15.75" x14ac:dyDescent="0.25">
      <c r="A44" s="12">
        <v>2010</v>
      </c>
      <c r="B44" s="16">
        <v>75</v>
      </c>
      <c r="C44" s="16">
        <v>49</v>
      </c>
      <c r="D44" s="16">
        <v>54</v>
      </c>
      <c r="E44" s="16">
        <v>27</v>
      </c>
      <c r="F44" s="16">
        <v>27</v>
      </c>
      <c r="G44" s="17">
        <v>232</v>
      </c>
      <c r="H44" s="48">
        <v>46</v>
      </c>
      <c r="I44" s="49">
        <v>50</v>
      </c>
    </row>
    <row r="45" spans="1:18" ht="15.75" x14ac:dyDescent="0.25">
      <c r="A45" s="12">
        <v>2011</v>
      </c>
      <c r="B45" s="16">
        <v>62</v>
      </c>
      <c r="C45" s="16">
        <v>61</v>
      </c>
      <c r="D45" s="16">
        <v>36</v>
      </c>
      <c r="E45" s="16">
        <v>30</v>
      </c>
      <c r="F45" s="16">
        <v>51</v>
      </c>
      <c r="G45" s="17">
        <v>240</v>
      </c>
      <c r="H45" s="48">
        <v>48</v>
      </c>
      <c r="I45" s="49">
        <v>52</v>
      </c>
    </row>
    <row r="46" spans="1:18" ht="15.75" x14ac:dyDescent="0.25">
      <c r="A46" s="12">
        <v>2012</v>
      </c>
      <c r="B46" s="16">
        <v>70</v>
      </c>
      <c r="C46" s="16">
        <v>48</v>
      </c>
      <c r="D46" s="16">
        <v>40</v>
      </c>
      <c r="E46" s="16">
        <v>31</v>
      </c>
      <c r="F46" s="16">
        <v>43</v>
      </c>
      <c r="G46" s="17">
        <v>227</v>
      </c>
      <c r="H46" s="48">
        <f>AVERAGE(B46:F46)</f>
        <v>46.4</v>
      </c>
      <c r="I46" s="49">
        <v>50</v>
      </c>
    </row>
    <row r="47" spans="1:18" ht="15.75" x14ac:dyDescent="0.25">
      <c r="A47" s="12">
        <v>2013</v>
      </c>
      <c r="B47" s="16">
        <v>48</v>
      </c>
      <c r="C47" s="16">
        <v>40</v>
      </c>
      <c r="D47" s="16">
        <v>40</v>
      </c>
      <c r="E47" s="16">
        <v>26</v>
      </c>
      <c r="F47" s="16">
        <v>32</v>
      </c>
      <c r="G47" s="17">
        <f>SUM(B47:F47)</f>
        <v>186</v>
      </c>
      <c r="H47" s="48">
        <f>AVERAGE(B47:F47)</f>
        <v>37.200000000000003</v>
      </c>
      <c r="I47" s="49">
        <v>43.442622950819676</v>
      </c>
    </row>
    <row r="48" spans="1:18" ht="15.75" x14ac:dyDescent="0.25">
      <c r="A48" s="12">
        <v>2014</v>
      </c>
      <c r="B48" s="16">
        <v>64</v>
      </c>
      <c r="C48" s="16">
        <v>33</v>
      </c>
      <c r="D48" s="16">
        <v>34</v>
      </c>
      <c r="E48" s="16">
        <v>36</v>
      </c>
      <c r="F48" s="16">
        <v>38</v>
      </c>
      <c r="G48" s="17">
        <f>SUM(B48:F48)</f>
        <v>205</v>
      </c>
      <c r="H48" s="48">
        <f>AVERAGE(B48:F48)</f>
        <v>41</v>
      </c>
      <c r="I48" s="49">
        <v>37.2950819672131</v>
      </c>
    </row>
    <row r="49" spans="1:10" ht="15.75" x14ac:dyDescent="0.25">
      <c r="A49" s="13">
        <v>2015</v>
      </c>
      <c r="B49" s="16">
        <v>47</v>
      </c>
      <c r="C49" s="16">
        <v>31</v>
      </c>
      <c r="D49" s="16">
        <v>37</v>
      </c>
      <c r="E49" s="16">
        <v>33</v>
      </c>
      <c r="F49" s="16">
        <v>42</v>
      </c>
      <c r="G49" s="17">
        <f>SUM(B49:F49)</f>
        <v>190</v>
      </c>
      <c r="H49" s="48">
        <f>AVERAGE(B49:F49)</f>
        <v>38</v>
      </c>
      <c r="I49" s="49">
        <v>43.26229508196721</v>
      </c>
    </row>
    <row r="50" spans="1:10" ht="15.75" x14ac:dyDescent="0.25">
      <c r="A50" s="12">
        <v>2016</v>
      </c>
      <c r="B50" s="16">
        <v>49</v>
      </c>
      <c r="C50" s="16">
        <v>34</v>
      </c>
      <c r="D50" s="16">
        <v>33</v>
      </c>
      <c r="E50" s="16">
        <v>31</v>
      </c>
      <c r="F50" s="16">
        <v>39</v>
      </c>
      <c r="G50" s="17">
        <v>186</v>
      </c>
      <c r="H50" s="48">
        <f>AVERAGE(B50:F50)</f>
        <v>37.200000000000003</v>
      </c>
      <c r="I50" s="49">
        <v>39.721311475409834</v>
      </c>
    </row>
    <row r="51" spans="1:10" ht="15.75" x14ac:dyDescent="0.25">
      <c r="A51" s="13">
        <v>2017</v>
      </c>
      <c r="B51" s="16">
        <v>65</v>
      </c>
      <c r="C51" s="16">
        <v>31</v>
      </c>
      <c r="D51" s="16">
        <v>34</v>
      </c>
      <c r="E51" s="16">
        <v>38</v>
      </c>
      <c r="F51" s="16">
        <v>25</v>
      </c>
      <c r="G51" s="17">
        <v>193</v>
      </c>
      <c r="H51" s="48">
        <v>38.6</v>
      </c>
      <c r="I51" s="49">
        <v>46.892857142857146</v>
      </c>
    </row>
    <row r="52" spans="1:10" ht="15.75" x14ac:dyDescent="0.25">
      <c r="A52" s="13">
        <v>2018</v>
      </c>
      <c r="B52" s="16">
        <v>64</v>
      </c>
      <c r="C52" s="16">
        <v>30</v>
      </c>
      <c r="D52" s="16">
        <v>46</v>
      </c>
      <c r="E52" s="16">
        <v>33</v>
      </c>
      <c r="F52" s="16">
        <v>31</v>
      </c>
      <c r="G52" s="17">
        <v>204</v>
      </c>
      <c r="H52" s="48">
        <v>40.799999999999997</v>
      </c>
      <c r="I52" s="49">
        <v>41.48</v>
      </c>
    </row>
    <row r="53" spans="1:10" ht="15.75" x14ac:dyDescent="0.25">
      <c r="A53" s="13">
        <v>2019</v>
      </c>
      <c r="B53" s="16">
        <v>53</v>
      </c>
      <c r="C53" s="16">
        <v>37</v>
      </c>
      <c r="D53" s="16">
        <v>38</v>
      </c>
      <c r="E53" s="16">
        <v>46</v>
      </c>
      <c r="F53" s="16">
        <v>52</v>
      </c>
      <c r="G53" s="17">
        <v>226</v>
      </c>
      <c r="H53" s="48">
        <v>45.2</v>
      </c>
      <c r="I53" s="49">
        <v>41</v>
      </c>
    </row>
    <row r="54" spans="1:10" ht="15.75" x14ac:dyDescent="0.25">
      <c r="A54" s="13">
        <v>2020</v>
      </c>
      <c r="B54" s="16">
        <v>32</v>
      </c>
      <c r="C54" s="16">
        <v>34</v>
      </c>
      <c r="D54" s="16">
        <v>32</v>
      </c>
      <c r="E54" s="16">
        <v>20</v>
      </c>
      <c r="F54" s="16">
        <v>19</v>
      </c>
      <c r="G54" s="17">
        <v>137</v>
      </c>
      <c r="H54" s="48">
        <v>27.4</v>
      </c>
      <c r="I54" s="49">
        <v>31.035714285714285</v>
      </c>
    </row>
    <row r="55" spans="1:10" ht="15.75" x14ac:dyDescent="0.25">
      <c r="A55" s="13">
        <v>2021</v>
      </c>
      <c r="B55" s="16">
        <v>44</v>
      </c>
      <c r="C55" s="16">
        <v>22</v>
      </c>
      <c r="D55" s="16">
        <v>26</v>
      </c>
      <c r="E55" s="16">
        <v>26</v>
      </c>
      <c r="F55" s="16">
        <v>25</v>
      </c>
      <c r="G55" s="17">
        <v>145</v>
      </c>
      <c r="H55" s="48">
        <v>29</v>
      </c>
      <c r="I55" s="49">
        <v>31.053571428571427</v>
      </c>
    </row>
    <row r="56" spans="1:10" s="37" customFormat="1" ht="15.75" x14ac:dyDescent="0.25">
      <c r="A56" s="13">
        <v>2022</v>
      </c>
      <c r="B56" s="67">
        <v>29</v>
      </c>
      <c r="C56" s="59">
        <v>28</v>
      </c>
      <c r="D56" s="67">
        <v>35</v>
      </c>
      <c r="E56" s="59">
        <v>33</v>
      </c>
      <c r="F56" s="66">
        <v>27</v>
      </c>
      <c r="G56" s="64">
        <v>152</v>
      </c>
      <c r="H56" s="48">
        <v>28.6</v>
      </c>
      <c r="I56" s="49">
        <v>30.8</v>
      </c>
      <c r="J56" s="32"/>
    </row>
    <row r="57" spans="1:10" s="37" customFormat="1" ht="16.5" thickBot="1" x14ac:dyDescent="0.3">
      <c r="A57" s="13" t="s">
        <v>29</v>
      </c>
      <c r="B57" s="61">
        <v>37</v>
      </c>
      <c r="C57" s="59">
        <v>24</v>
      </c>
      <c r="D57" s="61">
        <v>22</v>
      </c>
      <c r="E57" s="59">
        <v>37</v>
      </c>
      <c r="F57" s="68">
        <v>28</v>
      </c>
      <c r="G57" s="65">
        <v>148</v>
      </c>
      <c r="H57" s="59">
        <v>29.6</v>
      </c>
      <c r="I57" s="49">
        <v>36.9</v>
      </c>
      <c r="J57" s="32"/>
    </row>
    <row r="58" spans="1:10" ht="16.5" thickBot="1" x14ac:dyDescent="0.3">
      <c r="A58" s="14" t="s">
        <v>30</v>
      </c>
      <c r="B58" s="43">
        <f>AVERAGE(B34:B57)</f>
        <v>60.916666666666664</v>
      </c>
      <c r="C58" s="43">
        <f>AVERAGE(C34:C57)</f>
        <v>46.208333333333336</v>
      </c>
      <c r="D58" s="43">
        <f t="shared" ref="D58:H58" si="6">AVERAGE(D34:D57)</f>
        <v>44.208333333333336</v>
      </c>
      <c r="E58" s="43">
        <f t="shared" si="6"/>
        <v>38.291666666666664</v>
      </c>
      <c r="F58" s="43">
        <f t="shared" si="6"/>
        <v>39.041666666666664</v>
      </c>
      <c r="G58" s="43">
        <f t="shared" si="6"/>
        <v>228.54166666666666</v>
      </c>
      <c r="H58" s="43">
        <f t="shared" si="6"/>
        <v>45.658333333333324</v>
      </c>
      <c r="I58" s="62">
        <f>AVERAGE(I34:I57)</f>
        <v>47.802435597189692</v>
      </c>
    </row>
    <row r="59" spans="1:10" x14ac:dyDescent="0.25">
      <c r="A59" s="24" t="s">
        <v>25</v>
      </c>
    </row>
    <row r="60" spans="1:10" x14ac:dyDescent="0.25">
      <c r="A60" s="27" t="s">
        <v>20</v>
      </c>
    </row>
    <row r="61" spans="1:10" x14ac:dyDescent="0.25">
      <c r="I61" s="37"/>
    </row>
  </sheetData>
  <pageMargins left="0.7" right="0.7" top="0.75" bottom="0.75" header="0.3" footer="0.3"/>
  <pageSetup paperSize="9" orientation="portrait" r:id="rId1"/>
  <ignoredErrors>
    <ignoredError sqref="G47:G49 H46:H50 G18:G2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6"/>
  <sheetViews>
    <sheetView zoomScale="80" zoomScaleNormal="80" workbookViewId="0">
      <pane ySplit="1" topLeftCell="A2" activePane="bottomLeft" state="frozen"/>
      <selection pane="bottomLeft" activeCell="B3" sqref="B3"/>
    </sheetView>
  </sheetViews>
  <sheetFormatPr defaultRowHeight="12.75" x14ac:dyDescent="0.2"/>
  <cols>
    <col min="1" max="1" width="24.85546875" customWidth="1"/>
    <col min="2" max="2" width="11.7109375" customWidth="1"/>
    <col min="3" max="3" width="18.42578125" bestFit="1" customWidth="1"/>
    <col min="4" max="4" width="19.5703125" bestFit="1" customWidth="1"/>
    <col min="5" max="5" width="10.5703125" customWidth="1"/>
    <col min="6" max="6" width="21.7109375" bestFit="1" customWidth="1"/>
    <col min="7" max="7" width="22.7109375" bestFit="1" customWidth="1"/>
    <col min="8" max="8" width="22.28515625" customWidth="1"/>
  </cols>
  <sheetData>
    <row r="1" spans="1:9" ht="20.25" x14ac:dyDescent="0.3">
      <c r="A1" s="1" t="s">
        <v>22</v>
      </c>
      <c r="B1" s="2"/>
      <c r="C1" s="2"/>
      <c r="D1" s="2"/>
      <c r="E1" s="2"/>
      <c r="G1" s="2"/>
      <c r="H1" s="2"/>
      <c r="I1" s="2"/>
    </row>
    <row r="2" spans="1:9" ht="18" customHeight="1" x14ac:dyDescent="0.2">
      <c r="A2" s="57" t="s">
        <v>28</v>
      </c>
      <c r="B2" s="58">
        <v>45345</v>
      </c>
      <c r="C2" s="2"/>
      <c r="D2" s="2"/>
      <c r="E2" s="2"/>
      <c r="F2" s="2"/>
      <c r="G2" s="2"/>
      <c r="H2" s="2"/>
      <c r="I2" s="2"/>
    </row>
    <row r="3" spans="1:9" ht="18.75" thickBot="1" x14ac:dyDescent="0.3">
      <c r="A3" s="3" t="s">
        <v>0</v>
      </c>
    </row>
    <row r="4" spans="1:9" ht="16.5" thickBot="1" x14ac:dyDescent="0.3">
      <c r="A4" s="9" t="s">
        <v>10</v>
      </c>
      <c r="B4" s="4" t="s">
        <v>1</v>
      </c>
      <c r="C4" s="5" t="s">
        <v>2</v>
      </c>
      <c r="D4" s="5" t="s">
        <v>3</v>
      </c>
      <c r="E4" s="6" t="s">
        <v>4</v>
      </c>
      <c r="F4" s="6" t="s">
        <v>23</v>
      </c>
      <c r="G4" s="8" t="s">
        <v>24</v>
      </c>
      <c r="H4" s="8" t="s">
        <v>7</v>
      </c>
    </row>
    <row r="5" spans="1:9" ht="15.75" x14ac:dyDescent="0.25">
      <c r="A5" s="11">
        <v>1995</v>
      </c>
      <c r="B5" s="15">
        <v>2</v>
      </c>
      <c r="C5" s="15">
        <v>1</v>
      </c>
      <c r="D5" s="15">
        <v>1</v>
      </c>
      <c r="E5" s="21">
        <v>2</v>
      </c>
      <c r="F5" s="19">
        <v>6</v>
      </c>
      <c r="G5" s="45">
        <v>1.5</v>
      </c>
      <c r="H5" s="46">
        <v>1.6</v>
      </c>
      <c r="I5" s="2"/>
    </row>
    <row r="6" spans="1:9" ht="15.75" x14ac:dyDescent="0.25">
      <c r="A6" s="11">
        <v>1996</v>
      </c>
      <c r="B6" s="15">
        <v>0</v>
      </c>
      <c r="C6" s="15">
        <v>2</v>
      </c>
      <c r="D6" s="15">
        <v>0</v>
      </c>
      <c r="E6" s="21">
        <v>2</v>
      </c>
      <c r="F6" s="18">
        <v>4</v>
      </c>
      <c r="G6" s="45">
        <v>1</v>
      </c>
      <c r="H6" s="47">
        <v>1.6</v>
      </c>
      <c r="I6" s="2"/>
    </row>
    <row r="7" spans="1:9" ht="15.75" x14ac:dyDescent="0.25">
      <c r="A7" s="11">
        <v>1997</v>
      </c>
      <c r="B7" s="15">
        <v>1</v>
      </c>
      <c r="C7" s="15">
        <v>2</v>
      </c>
      <c r="D7" s="15">
        <v>4</v>
      </c>
      <c r="E7" s="21">
        <v>3</v>
      </c>
      <c r="F7" s="18">
        <v>10</v>
      </c>
      <c r="G7" s="45">
        <v>2.5</v>
      </c>
      <c r="H7" s="47">
        <v>1.1919999999999999</v>
      </c>
      <c r="I7" s="2"/>
    </row>
    <row r="8" spans="1:9" ht="15.75" x14ac:dyDescent="0.25">
      <c r="A8" s="11">
        <v>1998</v>
      </c>
      <c r="B8" s="15">
        <v>0</v>
      </c>
      <c r="C8" s="15">
        <v>3</v>
      </c>
      <c r="D8" s="15">
        <v>1</v>
      </c>
      <c r="E8" s="21">
        <v>0</v>
      </c>
      <c r="F8" s="18">
        <v>4</v>
      </c>
      <c r="G8" s="45">
        <v>1</v>
      </c>
      <c r="H8" s="47">
        <v>1.1919999999999999</v>
      </c>
      <c r="I8" s="2"/>
    </row>
    <row r="9" spans="1:9" ht="15.75" x14ac:dyDescent="0.25">
      <c r="A9" s="11">
        <v>1999</v>
      </c>
      <c r="B9" s="15">
        <v>0</v>
      </c>
      <c r="C9" s="15">
        <v>2</v>
      </c>
      <c r="D9" s="15">
        <v>4</v>
      </c>
      <c r="E9" s="21">
        <v>2</v>
      </c>
      <c r="F9" s="18">
        <v>8</v>
      </c>
      <c r="G9" s="45">
        <v>2</v>
      </c>
      <c r="H9" s="47">
        <v>1.54</v>
      </c>
      <c r="I9" s="2"/>
    </row>
    <row r="10" spans="1:9" ht="15.75" x14ac:dyDescent="0.25">
      <c r="A10" s="11">
        <v>2000</v>
      </c>
      <c r="B10" s="15">
        <v>0</v>
      </c>
      <c r="C10" s="15">
        <v>2</v>
      </c>
      <c r="D10" s="15">
        <v>1</v>
      </c>
      <c r="E10" s="21">
        <v>2</v>
      </c>
      <c r="F10" s="18">
        <v>5</v>
      </c>
      <c r="G10" s="45">
        <v>1.25</v>
      </c>
      <c r="H10" s="47">
        <v>1.3460000000000001</v>
      </c>
      <c r="I10" s="2"/>
    </row>
    <row r="11" spans="1:9" ht="15.75" x14ac:dyDescent="0.25">
      <c r="A11" s="11">
        <v>2001</v>
      </c>
      <c r="B11" s="15">
        <v>0</v>
      </c>
      <c r="C11" s="15">
        <v>2</v>
      </c>
      <c r="D11" s="15">
        <v>5</v>
      </c>
      <c r="E11" s="21">
        <v>2</v>
      </c>
      <c r="F11" s="18">
        <v>9</v>
      </c>
      <c r="G11" s="45">
        <v>2.25</v>
      </c>
      <c r="H11" s="47">
        <v>1.3461000000000001</v>
      </c>
      <c r="I11" s="2"/>
    </row>
    <row r="12" spans="1:9" ht="15.75" x14ac:dyDescent="0.25">
      <c r="A12" s="11">
        <v>2002</v>
      </c>
      <c r="B12" s="15">
        <v>4</v>
      </c>
      <c r="C12" s="15">
        <v>1</v>
      </c>
      <c r="D12" s="15">
        <v>2</v>
      </c>
      <c r="E12" s="21">
        <v>1</v>
      </c>
      <c r="F12" s="18">
        <v>8</v>
      </c>
      <c r="G12" s="45">
        <v>2</v>
      </c>
      <c r="H12" s="47">
        <v>2.2307692307692308</v>
      </c>
      <c r="I12" s="2"/>
    </row>
    <row r="13" spans="1:9" ht="15.75" x14ac:dyDescent="0.25">
      <c r="A13" s="11">
        <v>2003</v>
      </c>
      <c r="B13" s="15">
        <v>1</v>
      </c>
      <c r="C13" s="15">
        <v>1</v>
      </c>
      <c r="D13" s="15">
        <v>7</v>
      </c>
      <c r="E13" s="21">
        <v>3</v>
      </c>
      <c r="F13" s="18">
        <v>12</v>
      </c>
      <c r="G13" s="45">
        <v>3</v>
      </c>
      <c r="H13" s="47">
        <v>1.6538461538461537</v>
      </c>
      <c r="I13" s="2"/>
    </row>
    <row r="14" spans="1:9" ht="15.75" x14ac:dyDescent="0.25">
      <c r="A14" s="11">
        <v>2004</v>
      </c>
      <c r="B14" s="15">
        <v>3</v>
      </c>
      <c r="C14" s="15">
        <v>3</v>
      </c>
      <c r="D14" s="15">
        <v>1</v>
      </c>
      <c r="E14" s="21">
        <v>1</v>
      </c>
      <c r="F14" s="18">
        <v>8</v>
      </c>
      <c r="G14" s="45">
        <v>2</v>
      </c>
      <c r="H14" s="47">
        <v>2.1538461538461537</v>
      </c>
      <c r="I14" s="2"/>
    </row>
    <row r="15" spans="1:9" ht="15.75" x14ac:dyDescent="0.25">
      <c r="A15" s="11">
        <v>2005</v>
      </c>
      <c r="B15" s="15">
        <v>1</v>
      </c>
      <c r="C15" s="15">
        <v>6</v>
      </c>
      <c r="D15" s="15">
        <v>4</v>
      </c>
      <c r="E15" s="21">
        <v>0</v>
      </c>
      <c r="F15" s="18">
        <v>11</v>
      </c>
      <c r="G15" s="45">
        <v>2.75</v>
      </c>
      <c r="H15" s="47">
        <v>1.2307692307692308</v>
      </c>
      <c r="I15" s="2"/>
    </row>
    <row r="16" spans="1:9" ht="15.75" x14ac:dyDescent="0.25">
      <c r="A16" s="12">
        <v>2006</v>
      </c>
      <c r="B16" s="15">
        <v>1</v>
      </c>
      <c r="C16" s="15">
        <v>1</v>
      </c>
      <c r="D16" s="15">
        <v>1</v>
      </c>
      <c r="E16" s="21">
        <v>4</v>
      </c>
      <c r="F16" s="18">
        <v>7</v>
      </c>
      <c r="G16" s="45">
        <v>1.75</v>
      </c>
      <c r="H16" s="47">
        <v>1.6538461538461537</v>
      </c>
      <c r="I16" s="2"/>
    </row>
    <row r="17" spans="1:13" ht="15.75" x14ac:dyDescent="0.25">
      <c r="A17" s="12">
        <v>2007</v>
      </c>
      <c r="B17" s="16">
        <v>0</v>
      </c>
      <c r="C17" s="16">
        <v>5</v>
      </c>
      <c r="D17" s="16">
        <v>2</v>
      </c>
      <c r="E17" s="20">
        <v>0</v>
      </c>
      <c r="F17" s="17">
        <v>7</v>
      </c>
      <c r="G17" s="48">
        <v>1.75</v>
      </c>
      <c r="H17" s="49">
        <v>1.6538461538461537</v>
      </c>
    </row>
    <row r="18" spans="1:13" ht="15.75" x14ac:dyDescent="0.25">
      <c r="A18" s="12">
        <v>2008</v>
      </c>
      <c r="B18" s="16">
        <v>2</v>
      </c>
      <c r="C18" s="16">
        <v>2</v>
      </c>
      <c r="D18" s="16">
        <v>3</v>
      </c>
      <c r="E18" s="20">
        <v>0</v>
      </c>
      <c r="F18" s="17">
        <v>7</v>
      </c>
      <c r="G18" s="48">
        <v>1.75</v>
      </c>
      <c r="H18" s="49">
        <v>1.4615384615384615</v>
      </c>
    </row>
    <row r="19" spans="1:13" ht="15.75" x14ac:dyDescent="0.25">
      <c r="A19" s="12">
        <v>2009</v>
      </c>
      <c r="B19" s="16">
        <v>0</v>
      </c>
      <c r="C19" s="16">
        <v>2</v>
      </c>
      <c r="D19" s="16">
        <v>4</v>
      </c>
      <c r="E19" s="20">
        <v>2</v>
      </c>
      <c r="F19" s="17">
        <v>8</v>
      </c>
      <c r="G19" s="48">
        <v>2</v>
      </c>
      <c r="H19" s="49">
        <v>0.84615384615384615</v>
      </c>
    </row>
    <row r="20" spans="1:13" ht="15.75" x14ac:dyDescent="0.25">
      <c r="A20" s="12">
        <v>2010</v>
      </c>
      <c r="B20" s="16">
        <v>3</v>
      </c>
      <c r="C20" s="16">
        <v>0</v>
      </c>
      <c r="D20" s="16">
        <v>2</v>
      </c>
      <c r="E20" s="20">
        <v>1</v>
      </c>
      <c r="F20" s="17">
        <v>6</v>
      </c>
      <c r="G20" s="48">
        <v>1.5</v>
      </c>
      <c r="H20" s="49">
        <v>0.92307692307692313</v>
      </c>
    </row>
    <row r="21" spans="1:13" ht="15.75" x14ac:dyDescent="0.25">
      <c r="A21" s="12">
        <v>2011</v>
      </c>
      <c r="B21" s="16">
        <v>0</v>
      </c>
      <c r="C21" s="16">
        <v>1</v>
      </c>
      <c r="D21" s="16">
        <v>2</v>
      </c>
      <c r="E21" s="20">
        <v>3</v>
      </c>
      <c r="F21" s="17">
        <v>6</v>
      </c>
      <c r="G21" s="48">
        <v>1.5</v>
      </c>
      <c r="H21" s="49">
        <v>1.3846153846153846</v>
      </c>
    </row>
    <row r="22" spans="1:13" ht="15.75" x14ac:dyDescent="0.25">
      <c r="A22" s="12">
        <v>2012</v>
      </c>
      <c r="B22" s="16">
        <v>0</v>
      </c>
      <c r="C22" s="16">
        <v>0</v>
      </c>
      <c r="D22" s="16">
        <v>1</v>
      </c>
      <c r="E22" s="20">
        <v>0</v>
      </c>
      <c r="F22" s="17">
        <v>1</v>
      </c>
      <c r="G22" s="48">
        <v>0.25</v>
      </c>
      <c r="H22" s="49">
        <v>0.88461538461538458</v>
      </c>
    </row>
    <row r="23" spans="1:13" ht="15.75" x14ac:dyDescent="0.25">
      <c r="A23" s="12">
        <v>2013</v>
      </c>
      <c r="B23" s="16">
        <v>1</v>
      </c>
      <c r="C23" s="16">
        <v>0</v>
      </c>
      <c r="D23" s="16">
        <v>2</v>
      </c>
      <c r="E23" s="20">
        <v>4</v>
      </c>
      <c r="F23" s="17">
        <v>7</v>
      </c>
      <c r="G23" s="48">
        <v>1.75</v>
      </c>
      <c r="H23" s="49">
        <v>0.76923076923076927</v>
      </c>
    </row>
    <row r="24" spans="1:13" ht="15.75" x14ac:dyDescent="0.25">
      <c r="A24" s="13">
        <v>2014</v>
      </c>
      <c r="B24" s="16">
        <v>1</v>
      </c>
      <c r="C24" s="16">
        <v>2</v>
      </c>
      <c r="D24" s="16">
        <v>1</v>
      </c>
      <c r="E24" s="20">
        <v>0</v>
      </c>
      <c r="F24" s="17">
        <v>4</v>
      </c>
      <c r="G24" s="48">
        <v>1</v>
      </c>
      <c r="H24" s="49">
        <v>0.92307692307692313</v>
      </c>
    </row>
    <row r="25" spans="1:13" s="24" customFormat="1" ht="15.75" x14ac:dyDescent="0.25">
      <c r="A25" s="12">
        <v>2015</v>
      </c>
      <c r="B25" s="16">
        <v>0</v>
      </c>
      <c r="C25" s="16">
        <v>3</v>
      </c>
      <c r="D25" s="16">
        <v>0</v>
      </c>
      <c r="E25" s="20">
        <v>2</v>
      </c>
      <c r="F25" s="17">
        <v>5</v>
      </c>
      <c r="G25" s="48">
        <v>1.25</v>
      </c>
      <c r="H25" s="49">
        <v>1</v>
      </c>
    </row>
    <row r="26" spans="1:13" s="24" customFormat="1" ht="15.75" x14ac:dyDescent="0.25">
      <c r="A26" s="13">
        <v>2016</v>
      </c>
      <c r="B26" s="16">
        <v>1</v>
      </c>
      <c r="C26" s="16">
        <v>2</v>
      </c>
      <c r="D26" s="16">
        <v>3</v>
      </c>
      <c r="E26" s="28">
        <v>0</v>
      </c>
      <c r="F26" s="17">
        <v>6</v>
      </c>
      <c r="G26" s="48">
        <v>1.5</v>
      </c>
      <c r="H26" s="49">
        <v>0.8</v>
      </c>
    </row>
    <row r="27" spans="1:13" s="24" customFormat="1" ht="15.75" x14ac:dyDescent="0.25">
      <c r="A27" s="13">
        <v>2017</v>
      </c>
      <c r="B27" s="16">
        <v>0</v>
      </c>
      <c r="C27" s="16">
        <v>0</v>
      </c>
      <c r="D27" s="16">
        <v>3</v>
      </c>
      <c r="E27" s="28">
        <v>1</v>
      </c>
      <c r="F27" s="17">
        <v>4</v>
      </c>
      <c r="G27" s="48">
        <v>1</v>
      </c>
      <c r="H27" s="49">
        <v>0.9</v>
      </c>
      <c r="J27" s="53"/>
      <c r="K27" s="53"/>
      <c r="L27" s="53"/>
      <c r="M27" s="53"/>
    </row>
    <row r="28" spans="1:13" s="24" customFormat="1" ht="15.75" x14ac:dyDescent="0.25">
      <c r="A28" s="13">
        <v>2018</v>
      </c>
      <c r="B28" s="16">
        <v>1</v>
      </c>
      <c r="C28" s="16">
        <v>1</v>
      </c>
      <c r="D28" s="16">
        <v>0</v>
      </c>
      <c r="E28" s="28">
        <v>0</v>
      </c>
      <c r="F28" s="17">
        <v>2</v>
      </c>
      <c r="G28" s="48">
        <v>0.5</v>
      </c>
      <c r="H28" s="49">
        <v>1.1538461538461537</v>
      </c>
    </row>
    <row r="29" spans="1:13" s="24" customFormat="1" ht="15.75" x14ac:dyDescent="0.25">
      <c r="A29" s="13">
        <v>2019</v>
      </c>
      <c r="B29" s="16">
        <v>1</v>
      </c>
      <c r="C29" s="16">
        <v>2</v>
      </c>
      <c r="D29" s="16">
        <v>0</v>
      </c>
      <c r="E29" s="28">
        <v>2</v>
      </c>
      <c r="F29" s="17">
        <v>5</v>
      </c>
      <c r="G29" s="48">
        <v>1.25</v>
      </c>
      <c r="H29" s="49">
        <v>0.53846153846153844</v>
      </c>
    </row>
    <row r="30" spans="1:13" s="24" customFormat="1" ht="15.75" x14ac:dyDescent="0.25">
      <c r="A30" s="13">
        <v>2020</v>
      </c>
      <c r="B30" s="16">
        <v>1</v>
      </c>
      <c r="C30" s="16">
        <v>2</v>
      </c>
      <c r="D30" s="16">
        <v>2</v>
      </c>
      <c r="E30" s="28">
        <v>1</v>
      </c>
      <c r="F30" s="17">
        <v>6</v>
      </c>
      <c r="G30" s="48">
        <f>F30/4</f>
        <v>1.5</v>
      </c>
      <c r="H30" s="49">
        <v>0.4</v>
      </c>
      <c r="I30" s="44"/>
    </row>
    <row r="31" spans="1:13" s="24" customFormat="1" ht="15.75" x14ac:dyDescent="0.25">
      <c r="A31" s="13">
        <v>2021</v>
      </c>
      <c r="B31" s="16">
        <v>1</v>
      </c>
      <c r="C31" s="16">
        <v>0</v>
      </c>
      <c r="D31" s="16">
        <v>0</v>
      </c>
      <c r="E31" s="28">
        <v>1</v>
      </c>
      <c r="F31" s="17">
        <v>2</v>
      </c>
      <c r="G31" s="48">
        <f>F31/4</f>
        <v>0.5</v>
      </c>
      <c r="H31" s="49">
        <v>0.5</v>
      </c>
      <c r="I31" s="44"/>
    </row>
    <row r="32" spans="1:13" s="24" customFormat="1" ht="15.75" x14ac:dyDescent="0.25">
      <c r="A32" s="13">
        <v>2022</v>
      </c>
      <c r="B32" s="16">
        <v>2</v>
      </c>
      <c r="C32" s="16">
        <v>1</v>
      </c>
      <c r="D32" s="16">
        <v>3</v>
      </c>
      <c r="E32" s="28">
        <v>0</v>
      </c>
      <c r="F32" s="17">
        <v>6</v>
      </c>
      <c r="G32" s="48">
        <f>F32/4</f>
        <v>1.5</v>
      </c>
      <c r="H32" s="49">
        <v>0.7</v>
      </c>
      <c r="I32" s="44"/>
    </row>
    <row r="33" spans="1:16" s="24" customFormat="1" ht="16.5" thickBot="1" x14ac:dyDescent="0.3">
      <c r="A33" s="13" t="s">
        <v>29</v>
      </c>
      <c r="B33" s="73">
        <v>0</v>
      </c>
      <c r="C33" s="28">
        <v>1</v>
      </c>
      <c r="D33" s="73">
        <v>0</v>
      </c>
      <c r="E33" s="74">
        <v>0</v>
      </c>
      <c r="F33" s="75">
        <v>1</v>
      </c>
      <c r="G33" s="63">
        <v>0.25</v>
      </c>
      <c r="H33" s="49">
        <v>0.9</v>
      </c>
      <c r="I33" s="44"/>
    </row>
    <row r="34" spans="1:16" ht="16.5" thickBot="1" x14ac:dyDescent="0.3">
      <c r="A34" s="14" t="s">
        <v>31</v>
      </c>
      <c r="B34" s="43">
        <f>AVERAGE(B5:B33)</f>
        <v>0.93103448275862066</v>
      </c>
      <c r="C34" s="43">
        <f>AVERAGE(C5:C33)</f>
        <v>1.7241379310344827</v>
      </c>
      <c r="D34" s="43">
        <f>AVERAGE(D5:D33)</f>
        <v>2.0344827586206895</v>
      </c>
      <c r="E34" s="43">
        <f>AVERAGE(E5:E33)</f>
        <v>1.3448275862068966</v>
      </c>
      <c r="F34" s="43">
        <f>AVERAGE(F5:F33)</f>
        <v>6.0344827586206895</v>
      </c>
      <c r="G34" s="10">
        <f>AVERAGE(G5:G29)</f>
        <v>1.6</v>
      </c>
      <c r="H34" s="52">
        <f>AVERAGE(H5:H33)</f>
        <v>1.1888840848806366</v>
      </c>
      <c r="I34" s="2"/>
      <c r="M34" s="24"/>
      <c r="N34" s="24"/>
      <c r="O34" s="24"/>
      <c r="P34" s="24"/>
    </row>
    <row r="35" spans="1:16" x14ac:dyDescent="0.2">
      <c r="A35" s="39"/>
      <c r="C35" s="24"/>
      <c r="D35" s="24"/>
      <c r="E35" s="24"/>
    </row>
    <row r="36" spans="1:16" ht="15" x14ac:dyDescent="0.25">
      <c r="A36" s="27"/>
    </row>
    <row r="38" spans="1:16" ht="18.75" thickBot="1" x14ac:dyDescent="0.3">
      <c r="A38" s="3" t="s">
        <v>8</v>
      </c>
    </row>
    <row r="39" spans="1:16" ht="16.5" thickBot="1" x14ac:dyDescent="0.3">
      <c r="A39" s="7" t="s">
        <v>10</v>
      </c>
      <c r="B39" s="4" t="s">
        <v>1</v>
      </c>
      <c r="C39" s="5" t="s">
        <v>2</v>
      </c>
      <c r="D39" s="5" t="s">
        <v>3</v>
      </c>
      <c r="E39" s="6" t="s">
        <v>4</v>
      </c>
      <c r="F39" s="8" t="s">
        <v>23</v>
      </c>
      <c r="G39" s="8" t="s">
        <v>24</v>
      </c>
      <c r="H39" s="8" t="s">
        <v>7</v>
      </c>
    </row>
    <row r="40" spans="1:16" ht="15.75" x14ac:dyDescent="0.25">
      <c r="A40" s="26">
        <v>1995</v>
      </c>
      <c r="B40" s="72">
        <v>60</v>
      </c>
      <c r="C40" s="70">
        <v>38</v>
      </c>
      <c r="D40" s="15">
        <v>55</v>
      </c>
      <c r="E40" s="21">
        <v>59</v>
      </c>
      <c r="F40" s="31">
        <v>212</v>
      </c>
      <c r="G40" s="50">
        <v>53</v>
      </c>
      <c r="H40" s="46">
        <v>58</v>
      </c>
    </row>
    <row r="41" spans="1:16" ht="15.75" x14ac:dyDescent="0.25">
      <c r="A41" s="23">
        <v>1996</v>
      </c>
      <c r="B41" s="15">
        <v>59</v>
      </c>
      <c r="C41" s="70">
        <v>58</v>
      </c>
      <c r="D41" s="15">
        <v>69</v>
      </c>
      <c r="E41" s="21">
        <v>38</v>
      </c>
      <c r="F41" s="17">
        <v>224</v>
      </c>
      <c r="G41" s="49">
        <v>56</v>
      </c>
      <c r="H41" s="47">
        <v>56</v>
      </c>
    </row>
    <row r="42" spans="1:16" ht="15.75" x14ac:dyDescent="0.25">
      <c r="A42" s="23">
        <v>1997</v>
      </c>
      <c r="B42" s="15">
        <v>93</v>
      </c>
      <c r="C42" s="70">
        <v>57</v>
      </c>
      <c r="D42" s="15">
        <v>64</v>
      </c>
      <c r="E42" s="21">
        <v>79</v>
      </c>
      <c r="F42" s="17">
        <v>293</v>
      </c>
      <c r="G42" s="49">
        <v>73.25</v>
      </c>
      <c r="H42" s="47">
        <v>73.075999999999993</v>
      </c>
    </row>
    <row r="43" spans="1:16" ht="15.75" x14ac:dyDescent="0.25">
      <c r="A43" s="23">
        <v>1998</v>
      </c>
      <c r="B43" s="15">
        <v>63</v>
      </c>
      <c r="C43" s="70">
        <v>61</v>
      </c>
      <c r="D43" s="15">
        <v>55</v>
      </c>
      <c r="E43" s="21">
        <v>66</v>
      </c>
      <c r="F43" s="17">
        <v>245</v>
      </c>
      <c r="G43" s="49">
        <v>61.25</v>
      </c>
      <c r="H43" s="47">
        <v>69.900000000000006</v>
      </c>
    </row>
    <row r="44" spans="1:16" ht="15.75" x14ac:dyDescent="0.25">
      <c r="A44" s="23">
        <v>1999</v>
      </c>
      <c r="B44" s="15">
        <v>85</v>
      </c>
      <c r="C44" s="70">
        <v>87</v>
      </c>
      <c r="D44" s="15">
        <v>71</v>
      </c>
      <c r="E44" s="21">
        <v>66</v>
      </c>
      <c r="F44" s="17">
        <v>309</v>
      </c>
      <c r="G44" s="49">
        <v>77.25</v>
      </c>
      <c r="H44" s="47">
        <v>71.92</v>
      </c>
    </row>
    <row r="45" spans="1:16" ht="15.75" x14ac:dyDescent="0.25">
      <c r="A45" s="23">
        <v>2000</v>
      </c>
      <c r="B45" s="15">
        <v>84</v>
      </c>
      <c r="C45" s="70">
        <v>74</v>
      </c>
      <c r="D45" s="15">
        <v>46</v>
      </c>
      <c r="E45" s="21">
        <v>72</v>
      </c>
      <c r="F45" s="17">
        <v>276</v>
      </c>
      <c r="G45" s="49">
        <v>69</v>
      </c>
      <c r="H45" s="47">
        <v>71</v>
      </c>
    </row>
    <row r="46" spans="1:16" ht="15.75" x14ac:dyDescent="0.25">
      <c r="A46" s="23">
        <v>2001</v>
      </c>
      <c r="B46" s="15">
        <v>103</v>
      </c>
      <c r="C46" s="70">
        <v>63</v>
      </c>
      <c r="D46" s="15">
        <v>53</v>
      </c>
      <c r="E46" s="21">
        <v>58</v>
      </c>
      <c r="F46" s="17">
        <v>277</v>
      </c>
      <c r="G46" s="49">
        <v>69.25</v>
      </c>
      <c r="H46" s="47">
        <v>67.57692307692308</v>
      </c>
    </row>
    <row r="47" spans="1:16" ht="15.75" x14ac:dyDescent="0.25">
      <c r="A47" s="23">
        <v>2002</v>
      </c>
      <c r="B47" s="15">
        <v>98</v>
      </c>
      <c r="C47" s="70">
        <v>72</v>
      </c>
      <c r="D47" s="15">
        <v>80</v>
      </c>
      <c r="E47" s="21">
        <v>45</v>
      </c>
      <c r="F47" s="17">
        <v>295</v>
      </c>
      <c r="G47" s="49">
        <v>73.75</v>
      </c>
      <c r="H47" s="47">
        <v>96</v>
      </c>
    </row>
    <row r="48" spans="1:16" ht="15.75" x14ac:dyDescent="0.25">
      <c r="A48" s="23">
        <v>2003</v>
      </c>
      <c r="B48" s="15">
        <v>128</v>
      </c>
      <c r="C48" s="70">
        <v>90</v>
      </c>
      <c r="D48" s="15">
        <v>80</v>
      </c>
      <c r="E48" s="21">
        <v>86</v>
      </c>
      <c r="F48" s="17">
        <v>384</v>
      </c>
      <c r="G48" s="49">
        <v>96</v>
      </c>
      <c r="H48" s="47">
        <v>88</v>
      </c>
    </row>
    <row r="49" spans="1:8" ht="15.75" x14ac:dyDescent="0.25">
      <c r="A49" s="23">
        <v>2004</v>
      </c>
      <c r="B49" s="15">
        <v>79</v>
      </c>
      <c r="C49" s="70">
        <v>82</v>
      </c>
      <c r="D49" s="15">
        <v>49</v>
      </c>
      <c r="E49" s="21">
        <v>78</v>
      </c>
      <c r="F49" s="17">
        <v>288</v>
      </c>
      <c r="G49" s="49">
        <v>72</v>
      </c>
      <c r="H49" s="47">
        <v>87</v>
      </c>
    </row>
    <row r="50" spans="1:8" ht="15.75" x14ac:dyDescent="0.25">
      <c r="A50" s="23">
        <v>2005</v>
      </c>
      <c r="B50" s="15">
        <v>125</v>
      </c>
      <c r="C50" s="70">
        <v>95</v>
      </c>
      <c r="D50" s="15">
        <v>81</v>
      </c>
      <c r="E50" s="21">
        <v>71</v>
      </c>
      <c r="F50" s="17">
        <v>372</v>
      </c>
      <c r="G50" s="49">
        <v>93</v>
      </c>
      <c r="H50" s="47">
        <v>81</v>
      </c>
    </row>
    <row r="51" spans="1:8" ht="15.75" x14ac:dyDescent="0.25">
      <c r="A51" s="23">
        <v>2006</v>
      </c>
      <c r="B51" s="15">
        <v>110</v>
      </c>
      <c r="C51" s="70">
        <v>99</v>
      </c>
      <c r="D51" s="15">
        <v>82</v>
      </c>
      <c r="E51" s="21">
        <v>92</v>
      </c>
      <c r="F51" s="17">
        <v>383</v>
      </c>
      <c r="G51" s="49">
        <v>95.75</v>
      </c>
      <c r="H51" s="47">
        <v>88</v>
      </c>
    </row>
    <row r="52" spans="1:8" ht="15.75" x14ac:dyDescent="0.25">
      <c r="A52" s="22">
        <v>2007</v>
      </c>
      <c r="B52" s="16">
        <v>100</v>
      </c>
      <c r="C52" s="71">
        <v>86</v>
      </c>
      <c r="D52" s="16">
        <v>50</v>
      </c>
      <c r="E52" s="20">
        <v>58</v>
      </c>
      <c r="F52" s="17">
        <v>294</v>
      </c>
      <c r="G52" s="49">
        <v>73.5</v>
      </c>
      <c r="H52" s="49">
        <v>94.84615384615384</v>
      </c>
    </row>
    <row r="53" spans="1:8" ht="15.75" x14ac:dyDescent="0.25">
      <c r="A53" s="23">
        <v>2008</v>
      </c>
      <c r="B53" s="16">
        <v>96</v>
      </c>
      <c r="C53" s="71">
        <v>70</v>
      </c>
      <c r="D53" s="16">
        <v>87</v>
      </c>
      <c r="E53" s="20">
        <v>58</v>
      </c>
      <c r="F53" s="17">
        <v>311</v>
      </c>
      <c r="G53" s="49">
        <v>77.75</v>
      </c>
      <c r="H53" s="49">
        <v>87.692307692307693</v>
      </c>
    </row>
    <row r="54" spans="1:8" ht="15.75" x14ac:dyDescent="0.25">
      <c r="A54" s="22">
        <v>2009</v>
      </c>
      <c r="B54" s="16">
        <v>80</v>
      </c>
      <c r="C54" s="71">
        <v>65</v>
      </c>
      <c r="D54" s="16">
        <v>57</v>
      </c>
      <c r="E54" s="20">
        <v>58</v>
      </c>
      <c r="F54" s="17">
        <v>260</v>
      </c>
      <c r="G54" s="49">
        <v>65</v>
      </c>
      <c r="H54" s="49">
        <v>79.65384615384616</v>
      </c>
    </row>
    <row r="55" spans="1:8" ht="15.75" x14ac:dyDescent="0.25">
      <c r="A55" s="22">
        <v>2010</v>
      </c>
      <c r="B55" s="16">
        <v>89</v>
      </c>
      <c r="C55" s="71">
        <v>73</v>
      </c>
      <c r="D55" s="16">
        <v>52</v>
      </c>
      <c r="E55" s="20">
        <v>101</v>
      </c>
      <c r="F55" s="17">
        <v>315</v>
      </c>
      <c r="G55" s="49">
        <v>78.75</v>
      </c>
      <c r="H55" s="49">
        <v>73.07692307692308</v>
      </c>
    </row>
    <row r="56" spans="1:8" ht="15.75" x14ac:dyDescent="0.25">
      <c r="A56" s="22">
        <v>2011</v>
      </c>
      <c r="B56" s="16">
        <v>74</v>
      </c>
      <c r="C56" s="71">
        <v>64</v>
      </c>
      <c r="D56" s="16">
        <v>53</v>
      </c>
      <c r="E56" s="20">
        <v>72</v>
      </c>
      <c r="F56" s="17">
        <v>263</v>
      </c>
      <c r="G56" s="49">
        <v>65.75</v>
      </c>
      <c r="H56" s="49">
        <v>71.961538461538467</v>
      </c>
    </row>
    <row r="57" spans="1:8" ht="15.75" x14ac:dyDescent="0.25">
      <c r="A57" s="22">
        <v>2012</v>
      </c>
      <c r="B57" s="16">
        <v>74</v>
      </c>
      <c r="C57" s="71">
        <v>62</v>
      </c>
      <c r="D57" s="16">
        <v>54</v>
      </c>
      <c r="E57" s="20">
        <v>77</v>
      </c>
      <c r="F57" s="17">
        <v>267</v>
      </c>
      <c r="G57" s="49">
        <v>66.75</v>
      </c>
      <c r="H57" s="49">
        <v>67.961538461538467</v>
      </c>
    </row>
    <row r="58" spans="1:8" ht="15.75" x14ac:dyDescent="0.25">
      <c r="A58" s="22">
        <v>2013</v>
      </c>
      <c r="B58" s="16">
        <v>92</v>
      </c>
      <c r="C58" s="71">
        <v>63</v>
      </c>
      <c r="D58" s="16">
        <v>82</v>
      </c>
      <c r="E58" s="20">
        <v>67</v>
      </c>
      <c r="F58" s="17">
        <v>304</v>
      </c>
      <c r="G58" s="49">
        <v>76</v>
      </c>
      <c r="H58" s="49">
        <v>69.807692307692307</v>
      </c>
    </row>
    <row r="59" spans="1:8" s="24" customFormat="1" ht="15.75" x14ac:dyDescent="0.25">
      <c r="A59" s="22">
        <v>2014</v>
      </c>
      <c r="B59" s="16">
        <v>59</v>
      </c>
      <c r="C59" s="71">
        <v>43</v>
      </c>
      <c r="D59" s="16">
        <v>27</v>
      </c>
      <c r="E59" s="20">
        <v>49</v>
      </c>
      <c r="F59" s="17">
        <v>178</v>
      </c>
      <c r="G59" s="49">
        <v>44.5</v>
      </c>
      <c r="H59" s="49">
        <v>52.42307692307692</v>
      </c>
    </row>
    <row r="60" spans="1:8" s="24" customFormat="1" ht="15.75" x14ac:dyDescent="0.25">
      <c r="A60" s="22">
        <v>2015</v>
      </c>
      <c r="B60" s="16">
        <v>78</v>
      </c>
      <c r="C60" s="71">
        <v>52</v>
      </c>
      <c r="D60" s="16">
        <v>34</v>
      </c>
      <c r="E60" s="20">
        <v>55</v>
      </c>
      <c r="F60" s="17">
        <v>219</v>
      </c>
      <c r="G60" s="49">
        <v>54.75</v>
      </c>
      <c r="H60" s="49">
        <v>62.4</v>
      </c>
    </row>
    <row r="61" spans="1:8" s="24" customFormat="1" ht="15.75" x14ac:dyDescent="0.25">
      <c r="A61" s="22">
        <v>2016</v>
      </c>
      <c r="B61" s="16">
        <v>55</v>
      </c>
      <c r="C61" s="71">
        <v>40</v>
      </c>
      <c r="D61" s="16">
        <v>62</v>
      </c>
      <c r="E61" s="20">
        <v>57</v>
      </c>
      <c r="F61" s="29">
        <v>214</v>
      </c>
      <c r="G61" s="51">
        <v>53.5</v>
      </c>
      <c r="H61" s="49">
        <v>57.96</v>
      </c>
    </row>
    <row r="62" spans="1:8" s="24" customFormat="1" ht="15.75" x14ac:dyDescent="0.25">
      <c r="A62" s="22">
        <v>2017</v>
      </c>
      <c r="B62" s="16">
        <v>71</v>
      </c>
      <c r="C62" s="71">
        <v>57</v>
      </c>
      <c r="D62" s="16">
        <v>40</v>
      </c>
      <c r="E62" s="20">
        <v>64</v>
      </c>
      <c r="F62" s="29">
        <v>232</v>
      </c>
      <c r="G62" s="51">
        <v>58</v>
      </c>
      <c r="H62" s="49">
        <v>59.153846153846153</v>
      </c>
    </row>
    <row r="63" spans="1:8" s="24" customFormat="1" ht="15.75" x14ac:dyDescent="0.25">
      <c r="A63" s="22">
        <v>2018</v>
      </c>
      <c r="B63" s="16">
        <v>65</v>
      </c>
      <c r="C63" s="71">
        <v>43</v>
      </c>
      <c r="D63" s="16">
        <v>40</v>
      </c>
      <c r="E63" s="20">
        <v>44</v>
      </c>
      <c r="F63" s="29">
        <v>192</v>
      </c>
      <c r="G63" s="51">
        <v>48</v>
      </c>
      <c r="H63" s="49">
        <v>59</v>
      </c>
    </row>
    <row r="64" spans="1:8" s="24" customFormat="1" ht="15.75" x14ac:dyDescent="0.25">
      <c r="A64" s="22">
        <v>2019</v>
      </c>
      <c r="B64" s="16">
        <v>71</v>
      </c>
      <c r="C64" s="71">
        <v>50</v>
      </c>
      <c r="D64" s="16">
        <v>57</v>
      </c>
      <c r="E64" s="20">
        <v>41</v>
      </c>
      <c r="F64" s="29">
        <v>219</v>
      </c>
      <c r="G64" s="51">
        <v>54.75</v>
      </c>
      <c r="H64" s="49">
        <v>57.57692307692308</v>
      </c>
    </row>
    <row r="65" spans="1:9" s="24" customFormat="1" ht="15.75" x14ac:dyDescent="0.25">
      <c r="A65" s="22">
        <v>2020</v>
      </c>
      <c r="B65" s="16">
        <v>54</v>
      </c>
      <c r="C65" s="71">
        <v>56</v>
      </c>
      <c r="D65" s="16">
        <v>41</v>
      </c>
      <c r="E65" s="20">
        <v>53</v>
      </c>
      <c r="F65" s="29">
        <v>204</v>
      </c>
      <c r="G65" s="51">
        <v>51</v>
      </c>
      <c r="H65" s="49">
        <v>57.7</v>
      </c>
    </row>
    <row r="66" spans="1:9" s="24" customFormat="1" ht="15.75" x14ac:dyDescent="0.25">
      <c r="A66" s="22">
        <v>2021</v>
      </c>
      <c r="B66" s="16">
        <v>53</v>
      </c>
      <c r="C66" s="71">
        <v>38</v>
      </c>
      <c r="D66" s="16">
        <v>33</v>
      </c>
      <c r="E66" s="20">
        <v>47</v>
      </c>
      <c r="F66" s="29">
        <v>171</v>
      </c>
      <c r="G66" s="51">
        <f>F66/4</f>
        <v>42.75</v>
      </c>
      <c r="H66" s="49">
        <v>42.75</v>
      </c>
    </row>
    <row r="67" spans="1:9" s="24" customFormat="1" ht="15.75" x14ac:dyDescent="0.25">
      <c r="A67" s="22">
        <v>2022</v>
      </c>
      <c r="B67" s="16">
        <v>63</v>
      </c>
      <c r="C67" s="71">
        <v>41</v>
      </c>
      <c r="D67" s="16">
        <v>32</v>
      </c>
      <c r="E67" s="20">
        <v>54</v>
      </c>
      <c r="F67" s="29">
        <v>190</v>
      </c>
      <c r="G67" s="51">
        <v>47.5</v>
      </c>
      <c r="H67" s="49">
        <v>49.7</v>
      </c>
    </row>
    <row r="68" spans="1:9" s="24" customFormat="1" ht="16.5" thickBot="1" x14ac:dyDescent="0.3">
      <c r="A68" s="22" t="s">
        <v>29</v>
      </c>
      <c r="B68" s="73">
        <v>44</v>
      </c>
      <c r="C68" s="28">
        <v>28</v>
      </c>
      <c r="D68" s="73">
        <v>36</v>
      </c>
      <c r="E68" s="28">
        <v>50</v>
      </c>
      <c r="F68" s="29">
        <v>168</v>
      </c>
      <c r="G68" s="51">
        <v>42</v>
      </c>
      <c r="H68" s="49">
        <v>50.6</v>
      </c>
    </row>
    <row r="69" spans="1:9" ht="16.5" thickBot="1" x14ac:dyDescent="0.3">
      <c r="A69" s="14" t="s">
        <v>31</v>
      </c>
      <c r="B69" s="30">
        <f>AVERAGE(B40:B68)</f>
        <v>79.482758620689651</v>
      </c>
      <c r="C69" s="30">
        <f>AVERAGE(C40:C68)</f>
        <v>62.310344827586206</v>
      </c>
      <c r="D69" s="30">
        <f t="shared" ref="D69" si="0">AVERAGE(D40:D68)</f>
        <v>55.931034482758619</v>
      </c>
      <c r="E69" s="30">
        <f t="shared" ref="E69" si="1">AVERAGE(E40:E68)</f>
        <v>62.586206896551722</v>
      </c>
      <c r="F69" s="30">
        <f t="shared" ref="F69" si="2">AVERAGE(F40:F68)</f>
        <v>260.65517241379308</v>
      </c>
      <c r="G69" s="30">
        <f t="shared" ref="G69" si="3">AVERAGE(G40:G68)</f>
        <v>65.16379310344827</v>
      </c>
      <c r="H69" s="76">
        <f t="shared" ref="H69" si="4">AVERAGE(H40:H68)</f>
        <v>69.025405835543779</v>
      </c>
      <c r="I69" s="24"/>
    </row>
    <row r="70" spans="1:9" x14ac:dyDescent="0.2">
      <c r="A70" s="39"/>
    </row>
    <row r="71" spans="1:9" ht="15" x14ac:dyDescent="0.25">
      <c r="A71" s="27" t="s">
        <v>26</v>
      </c>
    </row>
    <row r="73" spans="1:9" ht="18.75" thickBot="1" x14ac:dyDescent="0.3">
      <c r="A73" s="3" t="s">
        <v>9</v>
      </c>
    </row>
    <row r="74" spans="1:9" ht="16.5" thickBot="1" x14ac:dyDescent="0.3">
      <c r="A74" s="7" t="s">
        <v>10</v>
      </c>
      <c r="B74" s="4" t="s">
        <v>1</v>
      </c>
      <c r="C74" s="5" t="s">
        <v>2</v>
      </c>
      <c r="D74" s="5" t="s">
        <v>3</v>
      </c>
      <c r="E74" s="25" t="s">
        <v>4</v>
      </c>
      <c r="F74" s="25" t="s">
        <v>5</v>
      </c>
      <c r="G74" s="8" t="s">
        <v>6</v>
      </c>
      <c r="H74" s="8" t="s">
        <v>7</v>
      </c>
    </row>
    <row r="75" spans="1:9" ht="15.75" x14ac:dyDescent="0.25">
      <c r="A75" s="26">
        <v>1995</v>
      </c>
      <c r="B75" s="15">
        <v>49</v>
      </c>
      <c r="C75" s="15">
        <v>29</v>
      </c>
      <c r="D75" s="15">
        <v>38</v>
      </c>
      <c r="E75" s="21">
        <v>46</v>
      </c>
      <c r="F75" s="17">
        <v>162</v>
      </c>
      <c r="G75" s="49">
        <v>40.5</v>
      </c>
      <c r="H75" s="47">
        <v>43</v>
      </c>
    </row>
    <row r="76" spans="1:9" ht="15.75" x14ac:dyDescent="0.25">
      <c r="A76" s="23">
        <v>1996</v>
      </c>
      <c r="B76" s="15">
        <v>42</v>
      </c>
      <c r="C76" s="15">
        <v>43</v>
      </c>
      <c r="D76" s="15">
        <v>45</v>
      </c>
      <c r="E76" s="21">
        <v>31</v>
      </c>
      <c r="F76" s="17">
        <v>161</v>
      </c>
      <c r="G76" s="49">
        <v>40.25</v>
      </c>
      <c r="H76" s="47">
        <v>46</v>
      </c>
    </row>
    <row r="77" spans="1:9" ht="15.75" x14ac:dyDescent="0.25">
      <c r="A77" s="23">
        <v>1997</v>
      </c>
      <c r="B77" s="15">
        <v>61</v>
      </c>
      <c r="C77" s="15">
        <v>40</v>
      </c>
      <c r="D77" s="15">
        <v>40</v>
      </c>
      <c r="E77" s="21">
        <v>43</v>
      </c>
      <c r="F77" s="17">
        <v>184</v>
      </c>
      <c r="G77" s="49">
        <v>46</v>
      </c>
      <c r="H77" s="47">
        <v>53.345999999999997</v>
      </c>
    </row>
    <row r="78" spans="1:9" ht="15.75" x14ac:dyDescent="0.25">
      <c r="A78" s="23">
        <v>1998</v>
      </c>
      <c r="B78" s="15">
        <v>49</v>
      </c>
      <c r="C78" s="15">
        <v>43</v>
      </c>
      <c r="D78" s="15">
        <v>33</v>
      </c>
      <c r="E78" s="21">
        <v>45</v>
      </c>
      <c r="F78" s="17">
        <v>170</v>
      </c>
      <c r="G78" s="49">
        <v>42.5</v>
      </c>
      <c r="H78" s="47">
        <v>50.46</v>
      </c>
    </row>
    <row r="79" spans="1:9" ht="15.75" x14ac:dyDescent="0.25">
      <c r="A79" s="23">
        <v>1999</v>
      </c>
      <c r="B79" s="15">
        <v>57</v>
      </c>
      <c r="C79" s="15">
        <v>51</v>
      </c>
      <c r="D79" s="15">
        <v>45</v>
      </c>
      <c r="E79" s="21">
        <v>40</v>
      </c>
      <c r="F79" s="17">
        <v>193</v>
      </c>
      <c r="G79" s="49">
        <v>48.25</v>
      </c>
      <c r="H79" s="47">
        <v>52.84</v>
      </c>
    </row>
    <row r="80" spans="1:9" ht="15.75" x14ac:dyDescent="0.25">
      <c r="A80" s="23">
        <v>2000</v>
      </c>
      <c r="B80" s="15">
        <v>59</v>
      </c>
      <c r="C80" s="15">
        <v>45</v>
      </c>
      <c r="D80" s="15">
        <v>38</v>
      </c>
      <c r="E80" s="21">
        <v>45</v>
      </c>
      <c r="F80" s="17">
        <v>187</v>
      </c>
      <c r="G80" s="49">
        <v>46.75</v>
      </c>
      <c r="H80" s="47">
        <v>50.5</v>
      </c>
    </row>
    <row r="81" spans="1:12" ht="15.75" x14ac:dyDescent="0.25">
      <c r="A81" s="23">
        <v>2001</v>
      </c>
      <c r="B81" s="15">
        <v>70</v>
      </c>
      <c r="C81" s="15">
        <v>42</v>
      </c>
      <c r="D81" s="15">
        <v>43</v>
      </c>
      <c r="E81" s="21">
        <v>39</v>
      </c>
      <c r="F81" s="17">
        <v>194</v>
      </c>
      <c r="G81" s="49">
        <v>48.5</v>
      </c>
      <c r="H81" s="47">
        <v>47.307692307692307</v>
      </c>
    </row>
    <row r="82" spans="1:12" ht="15.75" x14ac:dyDescent="0.25">
      <c r="A82" s="23">
        <v>2002</v>
      </c>
      <c r="B82" s="15">
        <v>68</v>
      </c>
      <c r="C82" s="15">
        <v>46</v>
      </c>
      <c r="D82" s="15">
        <v>61</v>
      </c>
      <c r="E82" s="21">
        <v>34</v>
      </c>
      <c r="F82" s="17">
        <v>209</v>
      </c>
      <c r="G82" s="49">
        <v>52.25</v>
      </c>
      <c r="H82" s="47">
        <v>57</v>
      </c>
    </row>
    <row r="83" spans="1:12" ht="15.75" x14ac:dyDescent="0.25">
      <c r="A83" s="23">
        <v>2003</v>
      </c>
      <c r="B83" s="15">
        <v>83</v>
      </c>
      <c r="C83" s="15">
        <v>56</v>
      </c>
      <c r="D83" s="15">
        <v>55</v>
      </c>
      <c r="E83" s="21">
        <v>51</v>
      </c>
      <c r="F83" s="17">
        <v>245</v>
      </c>
      <c r="G83" s="49">
        <v>61.25</v>
      </c>
      <c r="H83" s="47">
        <v>58</v>
      </c>
    </row>
    <row r="84" spans="1:12" ht="15.75" x14ac:dyDescent="0.25">
      <c r="A84" s="23">
        <v>2004</v>
      </c>
      <c r="B84" s="15">
        <v>54</v>
      </c>
      <c r="C84" s="15">
        <v>50</v>
      </c>
      <c r="D84" s="15">
        <v>36</v>
      </c>
      <c r="E84" s="21">
        <v>52</v>
      </c>
      <c r="F84" s="17">
        <v>192</v>
      </c>
      <c r="G84" s="49">
        <v>48</v>
      </c>
      <c r="H84" s="47">
        <v>59</v>
      </c>
    </row>
    <row r="85" spans="1:12" ht="15.75" x14ac:dyDescent="0.25">
      <c r="A85" s="23">
        <v>2005</v>
      </c>
      <c r="B85" s="15">
        <v>82</v>
      </c>
      <c r="C85" s="15">
        <v>58</v>
      </c>
      <c r="D85" s="15">
        <v>53</v>
      </c>
      <c r="E85" s="21">
        <v>40</v>
      </c>
      <c r="F85" s="17">
        <v>233</v>
      </c>
      <c r="G85" s="49">
        <v>58.25</v>
      </c>
      <c r="H85" s="47">
        <v>57</v>
      </c>
    </row>
    <row r="86" spans="1:12" ht="15.75" x14ac:dyDescent="0.25">
      <c r="A86" s="23">
        <v>2006</v>
      </c>
      <c r="B86" s="15">
        <v>77</v>
      </c>
      <c r="C86" s="15">
        <v>60</v>
      </c>
      <c r="D86" s="15">
        <v>52</v>
      </c>
      <c r="E86" s="21">
        <v>48</v>
      </c>
      <c r="F86" s="17">
        <v>237</v>
      </c>
      <c r="G86" s="49">
        <v>59.25</v>
      </c>
      <c r="H86" s="47">
        <v>62.3</v>
      </c>
    </row>
    <row r="87" spans="1:12" ht="15.75" x14ac:dyDescent="0.25">
      <c r="A87" s="22">
        <v>2007</v>
      </c>
      <c r="B87" s="16">
        <v>65</v>
      </c>
      <c r="C87" s="16">
        <v>61</v>
      </c>
      <c r="D87" s="16">
        <v>35</v>
      </c>
      <c r="E87" s="20">
        <v>38</v>
      </c>
      <c r="F87" s="17">
        <v>199</v>
      </c>
      <c r="G87" s="49">
        <v>49.75</v>
      </c>
      <c r="H87" s="49">
        <v>65.730769230769226</v>
      </c>
    </row>
    <row r="88" spans="1:12" ht="15.75" x14ac:dyDescent="0.25">
      <c r="A88" s="23">
        <v>2008</v>
      </c>
      <c r="B88" s="16">
        <v>68</v>
      </c>
      <c r="C88" s="16">
        <v>45</v>
      </c>
      <c r="D88" s="16">
        <v>54</v>
      </c>
      <c r="E88" s="20">
        <v>37</v>
      </c>
      <c r="F88" s="17">
        <v>204</v>
      </c>
      <c r="G88" s="49">
        <v>51</v>
      </c>
      <c r="H88" s="49">
        <v>61.230769230769234</v>
      </c>
    </row>
    <row r="89" spans="1:12" ht="15.75" x14ac:dyDescent="0.25">
      <c r="A89" s="22">
        <v>2009</v>
      </c>
      <c r="B89" s="16">
        <v>55</v>
      </c>
      <c r="C89" s="16">
        <v>43</v>
      </c>
      <c r="D89" s="16">
        <v>45</v>
      </c>
      <c r="E89" s="20">
        <v>32</v>
      </c>
      <c r="F89" s="17">
        <v>175</v>
      </c>
      <c r="G89" s="49">
        <v>43.75</v>
      </c>
      <c r="H89" s="49">
        <v>57.53846153846154</v>
      </c>
    </row>
    <row r="90" spans="1:12" ht="15.75" x14ac:dyDescent="0.25">
      <c r="A90" s="22">
        <v>2010</v>
      </c>
      <c r="B90" s="16">
        <v>68</v>
      </c>
      <c r="C90" s="16">
        <v>40</v>
      </c>
      <c r="D90" s="16">
        <v>39</v>
      </c>
      <c r="E90" s="20">
        <v>63</v>
      </c>
      <c r="F90" s="17">
        <v>210</v>
      </c>
      <c r="G90" s="49">
        <v>52.5</v>
      </c>
      <c r="H90" s="49">
        <v>53.807692307692307</v>
      </c>
    </row>
    <row r="91" spans="1:12" ht="15.75" x14ac:dyDescent="0.25">
      <c r="A91" s="23">
        <v>2011</v>
      </c>
      <c r="B91" s="16">
        <v>54</v>
      </c>
      <c r="C91" s="16">
        <v>40</v>
      </c>
      <c r="D91" s="16">
        <v>34</v>
      </c>
      <c r="E91" s="20">
        <v>46</v>
      </c>
      <c r="F91" s="17">
        <v>174</v>
      </c>
      <c r="G91" s="49">
        <v>43.5</v>
      </c>
      <c r="H91" s="49">
        <v>52.269230769230766</v>
      </c>
    </row>
    <row r="92" spans="1:12" ht="15.75" x14ac:dyDescent="0.25">
      <c r="A92" s="23">
        <v>2012</v>
      </c>
      <c r="B92" s="16">
        <v>55</v>
      </c>
      <c r="C92" s="16">
        <v>41</v>
      </c>
      <c r="D92" s="16">
        <v>43</v>
      </c>
      <c r="E92" s="20">
        <v>44</v>
      </c>
      <c r="F92" s="17">
        <v>183</v>
      </c>
      <c r="G92" s="49">
        <v>45.75</v>
      </c>
      <c r="H92" s="49">
        <v>49.46</v>
      </c>
    </row>
    <row r="93" spans="1:12" ht="15.75" x14ac:dyDescent="0.25">
      <c r="A93" s="23">
        <v>2013</v>
      </c>
      <c r="B93" s="16">
        <v>62</v>
      </c>
      <c r="C93" s="16">
        <v>43</v>
      </c>
      <c r="D93" s="16">
        <v>41</v>
      </c>
      <c r="E93" s="20">
        <v>51</v>
      </c>
      <c r="F93" s="17">
        <v>197</v>
      </c>
      <c r="G93" s="49">
        <v>49.25</v>
      </c>
      <c r="H93" s="49">
        <v>49.692307692307693</v>
      </c>
    </row>
    <row r="94" spans="1:12" s="24" customFormat="1" ht="15.75" x14ac:dyDescent="0.25">
      <c r="A94" s="23">
        <v>2014</v>
      </c>
      <c r="B94" s="16">
        <v>43</v>
      </c>
      <c r="C94" s="16">
        <v>35</v>
      </c>
      <c r="D94" s="16">
        <v>14</v>
      </c>
      <c r="E94" s="20">
        <v>29</v>
      </c>
      <c r="F94" s="17">
        <v>121</v>
      </c>
      <c r="G94" s="49">
        <v>30.25</v>
      </c>
      <c r="H94" s="49">
        <v>49.692307692307693</v>
      </c>
    </row>
    <row r="95" spans="1:12" s="24" customFormat="1" ht="15.75" x14ac:dyDescent="0.25">
      <c r="A95" s="23">
        <v>2015</v>
      </c>
      <c r="B95" s="16">
        <v>53</v>
      </c>
      <c r="C95" s="16">
        <v>37</v>
      </c>
      <c r="D95" s="16">
        <v>30</v>
      </c>
      <c r="E95" s="20">
        <v>41</v>
      </c>
      <c r="F95" s="17">
        <v>161</v>
      </c>
      <c r="G95" s="49">
        <v>40.25</v>
      </c>
      <c r="H95" s="49">
        <v>46.4</v>
      </c>
      <c r="J95"/>
      <c r="K95"/>
      <c r="L95"/>
    </row>
    <row r="96" spans="1:12" s="24" customFormat="1" ht="15.75" x14ac:dyDescent="0.25">
      <c r="A96" s="23">
        <v>2016</v>
      </c>
      <c r="B96" s="16">
        <v>44</v>
      </c>
      <c r="C96" s="16">
        <v>31</v>
      </c>
      <c r="D96" s="28">
        <v>39</v>
      </c>
      <c r="E96" s="20">
        <v>34</v>
      </c>
      <c r="F96" s="29">
        <v>148</v>
      </c>
      <c r="G96" s="51">
        <v>37</v>
      </c>
      <c r="H96" s="49">
        <v>43.8</v>
      </c>
    </row>
    <row r="97" spans="1:9" s="24" customFormat="1" ht="15.75" x14ac:dyDescent="0.25">
      <c r="A97" s="23">
        <v>2017</v>
      </c>
      <c r="B97" s="16">
        <v>51</v>
      </c>
      <c r="C97" s="16">
        <v>32</v>
      </c>
      <c r="D97" s="28">
        <v>33</v>
      </c>
      <c r="E97" s="20">
        <v>41</v>
      </c>
      <c r="F97" s="29">
        <v>157</v>
      </c>
      <c r="G97" s="51">
        <v>39.25</v>
      </c>
      <c r="H97" s="49">
        <v>45.346153846153847</v>
      </c>
    </row>
    <row r="98" spans="1:9" s="24" customFormat="1" ht="15.75" x14ac:dyDescent="0.25">
      <c r="A98" s="23">
        <v>2018</v>
      </c>
      <c r="B98" s="16">
        <v>49</v>
      </c>
      <c r="C98" s="16">
        <v>34</v>
      </c>
      <c r="D98" s="28">
        <v>25</v>
      </c>
      <c r="E98" s="20">
        <v>29</v>
      </c>
      <c r="F98" s="29">
        <v>137</v>
      </c>
      <c r="G98" s="51">
        <v>34</v>
      </c>
      <c r="H98" s="49">
        <v>45.76923077</v>
      </c>
      <c r="I98" s="44"/>
    </row>
    <row r="99" spans="1:9" s="24" customFormat="1" ht="15.75" x14ac:dyDescent="0.25">
      <c r="A99" s="23">
        <v>2019</v>
      </c>
      <c r="B99" s="16">
        <v>59</v>
      </c>
      <c r="C99" s="16">
        <v>40</v>
      </c>
      <c r="D99" s="28">
        <v>39</v>
      </c>
      <c r="E99" s="20">
        <v>34</v>
      </c>
      <c r="F99" s="29">
        <v>172</v>
      </c>
      <c r="G99" s="51">
        <v>43</v>
      </c>
      <c r="H99" s="49">
        <v>45.57692307692308</v>
      </c>
    </row>
    <row r="100" spans="1:9" s="24" customFormat="1" ht="15.75" x14ac:dyDescent="0.25">
      <c r="A100" s="23">
        <v>2020</v>
      </c>
      <c r="B100" s="16">
        <v>46</v>
      </c>
      <c r="C100" s="16">
        <v>40</v>
      </c>
      <c r="D100" s="28">
        <v>33</v>
      </c>
      <c r="E100" s="20">
        <v>38</v>
      </c>
      <c r="F100" s="29">
        <v>157</v>
      </c>
      <c r="G100" s="51">
        <v>39.299999999999997</v>
      </c>
      <c r="H100" s="49">
        <v>46.1</v>
      </c>
      <c r="I100" s="44"/>
    </row>
    <row r="101" spans="1:9" s="24" customFormat="1" ht="15.75" x14ac:dyDescent="0.25">
      <c r="A101" s="23">
        <v>2021</v>
      </c>
      <c r="B101" s="16">
        <v>45</v>
      </c>
      <c r="C101" s="16">
        <v>29</v>
      </c>
      <c r="D101" s="28">
        <v>30</v>
      </c>
      <c r="E101" s="20">
        <v>30</v>
      </c>
      <c r="F101" s="29">
        <v>134</v>
      </c>
      <c r="G101" s="51">
        <f>F101/4</f>
        <v>33.5</v>
      </c>
      <c r="H101" s="49">
        <v>33.5</v>
      </c>
      <c r="I101" s="44"/>
    </row>
    <row r="102" spans="1:9" s="24" customFormat="1" ht="15.75" x14ac:dyDescent="0.25">
      <c r="A102" s="23">
        <v>2022</v>
      </c>
      <c r="B102" s="16">
        <v>50</v>
      </c>
      <c r="C102" s="16">
        <v>35</v>
      </c>
      <c r="D102" s="28">
        <v>24</v>
      </c>
      <c r="E102" s="20">
        <v>38</v>
      </c>
      <c r="F102" s="29">
        <f>147</f>
        <v>147</v>
      </c>
      <c r="G102" s="51">
        <v>36.75</v>
      </c>
      <c r="H102" s="49">
        <v>43.5</v>
      </c>
    </row>
    <row r="103" spans="1:9" s="24" customFormat="1" ht="16.5" thickBot="1" x14ac:dyDescent="0.3">
      <c r="A103" s="23" t="s">
        <v>29</v>
      </c>
      <c r="B103" s="16">
        <v>36</v>
      </c>
      <c r="C103" s="16">
        <v>28</v>
      </c>
      <c r="D103" s="28">
        <v>27</v>
      </c>
      <c r="E103" s="20">
        <v>34</v>
      </c>
      <c r="F103" s="29">
        <v>125</v>
      </c>
      <c r="G103" s="51">
        <v>31.25</v>
      </c>
      <c r="H103" s="49">
        <v>40.6</v>
      </c>
    </row>
    <row r="104" spans="1:9" ht="16.5" thickBot="1" x14ac:dyDescent="0.3">
      <c r="A104" s="14" t="s">
        <v>31</v>
      </c>
      <c r="B104" s="30">
        <f>AVERAGE(B75:B103)</f>
        <v>57.03448275862069</v>
      </c>
      <c r="C104" s="30">
        <f>AVERAGE(C75:C103)</f>
        <v>41.96551724137931</v>
      </c>
      <c r="D104" s="30">
        <f t="shared" ref="D104:H104" si="5">AVERAGE(D75:D103)</f>
        <v>38.758620689655174</v>
      </c>
      <c r="E104" s="30">
        <f t="shared" si="5"/>
        <v>40.448275862068968</v>
      </c>
      <c r="F104" s="30">
        <f t="shared" si="5"/>
        <v>178.20689655172413</v>
      </c>
      <c r="G104" s="30">
        <f t="shared" si="5"/>
        <v>44.544827586206893</v>
      </c>
      <c r="H104" s="76">
        <f t="shared" si="5"/>
        <v>50.578190981458874</v>
      </c>
    </row>
    <row r="105" spans="1:9" x14ac:dyDescent="0.2">
      <c r="A105" s="39"/>
    </row>
    <row r="106" spans="1:9" ht="15" x14ac:dyDescent="0.25">
      <c r="A106" s="27" t="s">
        <v>27</v>
      </c>
    </row>
  </sheetData>
  <printOptions gridLines="1"/>
  <pageMargins left="0.75" right="0.75" top="1" bottom="1" header="0.5" footer="0.5"/>
  <pageSetup paperSize="9" scale="7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Påsk</vt:lpstr>
      <vt:lpstr>Midsommarstatistik</vt:lpstr>
    </vt:vector>
  </TitlesOfParts>
  <Company>Vägverket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Lotta Fornander</dc:creator>
  <cp:lastModifiedBy>Brus Ole</cp:lastModifiedBy>
  <cp:lastPrinted>2013-05-14T10:58:07Z</cp:lastPrinted>
  <dcterms:created xsi:type="dcterms:W3CDTF">2005-03-09T14:04:00Z</dcterms:created>
  <dcterms:modified xsi:type="dcterms:W3CDTF">2024-02-23T14:42:07Z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bea2f9c016bf4dfb9404a475d761f11a</vt:lpwstr>
  </property>
</Properties>
</file>